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1460" windowHeight="6345" activeTab="1"/>
  </bookViews>
  <sheets>
    <sheet name="ESZKÖZÖK" sheetId="1" r:id="rId1"/>
    <sheet name="FORRÁSOK1" sheetId="2" r:id="rId2"/>
  </sheets>
  <definedNames/>
  <calcPr fullCalcOnLoad="1"/>
</workbook>
</file>

<file path=xl/sharedStrings.xml><?xml version="1.0" encoding="utf-8"?>
<sst xmlns="http://schemas.openxmlformats.org/spreadsheetml/2006/main" count="597" uniqueCount="566">
  <si>
    <t>ESZKÖZÖK</t>
  </si>
  <si>
    <t>Sorszám</t>
  </si>
  <si>
    <t>állományi érték</t>
  </si>
  <si>
    <t>1</t>
  </si>
  <si>
    <t>2</t>
  </si>
  <si>
    <t>3</t>
  </si>
  <si>
    <t>01.</t>
  </si>
  <si>
    <t>02.</t>
  </si>
  <si>
    <t>03.</t>
  </si>
  <si>
    <t>04.</t>
  </si>
  <si>
    <t>05.</t>
  </si>
  <si>
    <t>06.</t>
  </si>
  <si>
    <t>07.</t>
  </si>
  <si>
    <t>08.</t>
  </si>
  <si>
    <t>09.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</si>
  <si>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</si>
  <si>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</si>
  <si>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</si>
  <si>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</si>
  <si>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</si>
  <si>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</si>
  <si>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</si>
  <si>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</si>
  <si>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</si>
  <si>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</si>
  <si>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</si>
  <si>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</si>
  <si>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</si>
  <si>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</si>
  <si>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</si>
  <si>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</si>
  <si>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</si>
  <si>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</si>
  <si>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</si>
  <si>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</si>
  <si>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</si>
  <si>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</si>
  <si>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</si>
  <si>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</si>
  <si>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</si>
  <si>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</si>
  <si>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</si>
  <si>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</si>
  <si>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</si>
  <si>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</si>
  <si>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</si>
  <si>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</si>
  <si>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</si>
  <si>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</si>
  <si>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</si>
  <si>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</si>
  <si>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</si>
  <si>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</si>
  <si>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 xml:space="preserve"> V. Egyéb aktív pénzügyi elszámolások </t>
  </si>
  <si>
    <t>48.</t>
  </si>
  <si>
    <t>49.</t>
  </si>
  <si>
    <t>50.</t>
  </si>
  <si>
    <t>FORRÁSOK</t>
  </si>
  <si>
    <t>51.</t>
  </si>
  <si>
    <t xml:space="preserve">2. Tőkeváltozások 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</si>
  <si>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</si>
  <si>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</si>
  <si>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</si>
  <si>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</si>
  <si>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</si>
  <si>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</si>
  <si>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</si>
  <si>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</si>
  <si>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</si>
  <si>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</si>
  <si>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</si>
  <si>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</si>
  <si>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</si>
  <si>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</si>
  <si>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</si>
  <si>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</si>
  <si>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</si>
  <si>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</si>
  <si>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</si>
  <si>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 xml:space="preserve">III. Egyéb passzív pénzügyi elszámolások </t>
  </si>
  <si>
    <t>71.</t>
  </si>
  <si>
    <t>72.</t>
  </si>
  <si>
    <t>73.</t>
  </si>
  <si>
    <t>3. Értékesítési tartalék</t>
  </si>
  <si>
    <t>1. Hosszú lejáratra kapott kölcsönök</t>
  </si>
  <si>
    <t>2. Tartozás (fejlesztési célú) kötvénykibocsátásból</t>
  </si>
  <si>
    <t>3. Beruházási és fejlesztési hitelek</t>
  </si>
  <si>
    <t xml:space="preserve">4. Egyéb hosszú lejáratú kötelezettségek </t>
  </si>
  <si>
    <t>74.</t>
  </si>
  <si>
    <t>77.</t>
  </si>
  <si>
    <t>78.</t>
  </si>
  <si>
    <t>1. Rövid lejáratú kölcsönök</t>
  </si>
  <si>
    <t>2. Rövid lejáratú hitelek</t>
  </si>
  <si>
    <t>3. Kötelezettségek áruszállításból és szolgáltatásból (szállítók)</t>
  </si>
  <si>
    <t>75.</t>
  </si>
  <si>
    <t>76.</t>
  </si>
  <si>
    <t>III. Befektetett pénzügyi eszközök</t>
  </si>
  <si>
    <t>Bruttó</t>
  </si>
  <si>
    <t xml:space="preserve"> I. Immateriális javak   (02+09+12+13+14)</t>
  </si>
  <si>
    <t>1. Törzsvagyon     (03+06)</t>
  </si>
  <si>
    <t>1.1. Forgalomképtelen immateriális javak   (04+05)</t>
  </si>
  <si>
    <t xml:space="preserve">       1.1.1. Értékkel nyilvántartott forgalomképtelen immateriális javak</t>
  </si>
  <si>
    <t xml:space="preserve">       1.1.2. 0-ig leírt forgalomképtelen immateriális javak</t>
  </si>
  <si>
    <t>1.2. Korlátozottan forgalomkép. immat. javak  (07+08)</t>
  </si>
  <si>
    <t xml:space="preserve">       1.2.1. Értékkel nyilvántartott korlátozottan forgalomkép. immateriális javak</t>
  </si>
  <si>
    <t xml:space="preserve">       1.2.2. 0-ig leírt korlátozottan forgalomképes immateriális javak</t>
  </si>
  <si>
    <t>3. Immateriális javakra adott előlegek</t>
  </si>
  <si>
    <t>4. 0-ig leírt immateriális javak</t>
  </si>
  <si>
    <t>5. Immateriális javak értékhelyesbítése</t>
  </si>
  <si>
    <t>II. Tárgyi eszközök   (16+86+106+125)</t>
  </si>
  <si>
    <t>II/1. Ingatlanok és kapcsolódó vagyoni értékű jogok   (17+73+84+85)</t>
  </si>
  <si>
    <t>1. Törzsvagyon   (18+38)</t>
  </si>
  <si>
    <t>1.1. Forgalomképtelen ingatl. és kapcs.vagyoni értékű jogok (5-től 11-ig)
       (19+22+25+28+31+34+37)</t>
  </si>
  <si>
    <t>1.1.1.Út, híd, járda, alul-és felüljárók   (20+21)</t>
  </si>
  <si>
    <t>1.1.1.1.  Értékkel nyilvántartott út, híd járda, alul- és felüljárók</t>
  </si>
  <si>
    <t>1.1.1.2.  0-ig leírt út, híd járda, alul- és felüljárók</t>
  </si>
  <si>
    <t>1.1.2. Közforgalmú repülőtér   (23+24)</t>
  </si>
  <si>
    <t>1.1.2.1.  Értékkel nyilvántartott közforgalmi repülőtér</t>
  </si>
  <si>
    <t>1.1.2.2.  0-ig leírt közforgalmi repülőtér</t>
  </si>
  <si>
    <t>1.1.3. Parkok, játszóterek   (26+27)</t>
  </si>
  <si>
    <t>1.1.3.1.  Értékkel nyilvántartott parkok, játszóterek</t>
  </si>
  <si>
    <t>1.1.3.2.  0-ig leírt parkok, játszóterek</t>
  </si>
  <si>
    <t>1.1.4. Folyók, vízfolyások, természetes és mestersége tavak   (29+30)</t>
  </si>
  <si>
    <t>1.1.1.1.  Értékkel nyilvántartott folyók, vízfolyások, term. és mest. tavak</t>
  </si>
  <si>
    <t>1.1.1.2.  0-ig leírt folyók, vízfolyások, term. és mest. tavak</t>
  </si>
  <si>
    <t>1.1.5. Árvízvédelmi töltések, belvízcsatornák    (32+33)</t>
  </si>
  <si>
    <t>1.1.5.1.  Értékkel nyilvántartott árvízvédelmi töltések, belvízcsatornák</t>
  </si>
  <si>
    <t>1.1.5.2.  0-ig leírt árvízvédelmi töltések, belvízcsatornák</t>
  </si>
  <si>
    <t>1.1.6. Egyéb ingatlanok    (35+36)</t>
  </si>
  <si>
    <t>1.1.6.1.  Értékkel nyilvántartott egyéb ingatlanok</t>
  </si>
  <si>
    <t>1.1.6.2.  0-ig leírt egyéb ingatlanok</t>
  </si>
  <si>
    <t>1.1.7. Folyamatban lévő ingatlan beruházás, felújítás</t>
  </si>
  <si>
    <t>1.2. Korl. forgalomk. ingatl. és kapcs. vagyoni érétkű jogok (13-tól 23-ig)  
        (39+42+45+48+51+54+57+60+63+66+69+72)</t>
  </si>
  <si>
    <t>1.2.1.   Vízellátás közművei   (40+41)</t>
  </si>
  <si>
    <t>1.2.1.1.  Értékkel nyilvántartott vízellátás közművei</t>
  </si>
  <si>
    <t>1.2.1.2.  0-ig leírt vízellátás közművei</t>
  </si>
  <si>
    <t>1.2.2.   Szennyvíz és csapadékvíz elvezetés közművei   (43+44)</t>
  </si>
  <si>
    <t>1.2.2.1.  Értékkel nyilvántartott szennyvíz és csapadékvíz elvezetés közm.</t>
  </si>
  <si>
    <t>1.2.2.2.  0-ig leírt szennyvíz és csapadékvíz elvezetés közm.</t>
  </si>
  <si>
    <t>1.2.3.   Távhőellátás   (46+47)</t>
  </si>
  <si>
    <t>1.2.3.1.  Értékkel nyilvántartott távhőellátás</t>
  </si>
  <si>
    <t>1.1.1.2.  0-ig leírt távhőellátás</t>
  </si>
  <si>
    <t>1.2.4.   Közművek védőterületei   (49+50)</t>
  </si>
  <si>
    <t>1.2.4.1.  Értékkel nyilvántartott közművek védőterületei</t>
  </si>
  <si>
    <t>1.2.4.2.  0-ig leírt közművek védőterületei</t>
  </si>
  <si>
    <t>1.2.5.   Intézmények ingatlanai   (52+53)</t>
  </si>
  <si>
    <t>1.2.5.1.  Értékkel nyilvántartott intézmények ingatlanai</t>
  </si>
  <si>
    <t>1.2.5.2.  0-ig leírt intézmények ingatlanai</t>
  </si>
  <si>
    <t>1.2.6.   Sportlétesítmények   (55+56)</t>
  </si>
  <si>
    <t>1.2.6.1.  Értékkel nyilvántartott sportlétesítmények</t>
  </si>
  <si>
    <t>1.2.6.2.  0-ig leírt nyilvántartott sportlétesítmények</t>
  </si>
  <si>
    <t>1.2.7.   Állat-és növénykert   (58+59)</t>
  </si>
  <si>
    <t>1.2.7.1.  Értékkel nyilvántartott állat- és növénykert</t>
  </si>
  <si>
    <t>1.2.7.2.  0-ig leírt állat- és növénykert</t>
  </si>
  <si>
    <t>1.2.8.   Középületek és hozzájuk tartozó földek   (61+62)</t>
  </si>
  <si>
    <t>1.1.8.1.  Értékkel nyilvántartott középületek és hozzájuk tartozó földt.</t>
  </si>
  <si>
    <t>1.1.8.2.  0-ig leírt középületek és hozzájuk tartozó földterületek</t>
  </si>
  <si>
    <t>1.2.9.   Műemlékek   (64+65)</t>
  </si>
  <si>
    <t>1.2.9.1.  Értékkel nyilvántartott műemlékek</t>
  </si>
  <si>
    <t>1.2.9.2.  0-ig leírt műemlékek</t>
  </si>
  <si>
    <t>1.2.10. Védett természeti területek   (67+68)</t>
  </si>
  <si>
    <t>1.2.10.1.  Értékkel nyilvántartott védett természeti területek</t>
  </si>
  <si>
    <t>1.2.10.2.  0-ig leírt védett természeti területek</t>
  </si>
  <si>
    <t>1.2.11. Egyéb ingatlanok   (70+71)</t>
  </si>
  <si>
    <t>1.2.11.1.  Értékkel nyilvántartott egyéb ingatlanok</t>
  </si>
  <si>
    <t>1.2.11.2.  0-ig leírt egyéb ingatlanok</t>
  </si>
  <si>
    <t>1.2.12. Folyamatban lévő ingatlan beruházás</t>
  </si>
  <si>
    <t>2.1.1. Telkek, zártkerti- és külterületi földterületek   (75+76)</t>
  </si>
  <si>
    <t>2.1.1.1.  Értékkel nyilvántartott telkek, zártkerti- és külterületi földter.</t>
  </si>
  <si>
    <t>2.1.1.2.  0-ig leírt telkek, zártkerti- és külterületi földter.</t>
  </si>
  <si>
    <t>2.1.2. Épületek   (78+79)</t>
  </si>
  <si>
    <t>2.1.2.1.  Értékkel nyilvántartott épületek</t>
  </si>
  <si>
    <t>2.1.2.2.  0-ig leírt épületek</t>
  </si>
  <si>
    <t>79.</t>
  </si>
  <si>
    <t>2.1.3. Egyéb ingatlanok   (81+82)</t>
  </si>
  <si>
    <t>80.</t>
  </si>
  <si>
    <t>2.1.3.1.  Értékkel nyilvántartott egyéb ingatlanok</t>
  </si>
  <si>
    <t>81.</t>
  </si>
  <si>
    <t>2.1.3.2.  0-ig leírt egyéb ingatlanok</t>
  </si>
  <si>
    <t>82.</t>
  </si>
  <si>
    <t>83.</t>
  </si>
  <si>
    <t xml:space="preserve"> 3.  Ingatlanok beruházására adott előlegek</t>
  </si>
  <si>
    <t>84.</t>
  </si>
  <si>
    <t xml:space="preserve"> 5. Ingatlanok és kapcs. vagyoni értékű jogok értékhelyesbítése, visszaírása</t>
  </si>
  <si>
    <t>85.</t>
  </si>
  <si>
    <t>II/2. Gépek berendezések és felszerelések   (87+98+103+104+105)</t>
  </si>
  <si>
    <t>86.</t>
  </si>
  <si>
    <t>1. Törzsvagyon  (88+93)</t>
  </si>
  <si>
    <t>87.</t>
  </si>
  <si>
    <t>1.1. Forgalomképtelen gépek,berendezések és felszerelések  (89+92)</t>
  </si>
  <si>
    <t>88.</t>
  </si>
  <si>
    <t>1.1.1. Forgalomképtelen gépek, berendezések és felszerelések állománya  (90+91)</t>
  </si>
  <si>
    <t>89.</t>
  </si>
  <si>
    <t>1.1.1.1.  Értékkel nyilvántartott forgalomképt. gép, berendezés és felszerelés</t>
  </si>
  <si>
    <t>90.</t>
  </si>
  <si>
    <t>1.1.1.2.  0-ig leírt forgalomképt. gép, berendezés és felszerelés</t>
  </si>
  <si>
    <t>91.</t>
  </si>
  <si>
    <t>1.1.2. Folyamatban lévő forgalomképtelen  gép, berendezés beruházás</t>
  </si>
  <si>
    <t>92.</t>
  </si>
  <si>
    <t>1.2. Korlátozottan forgalomképes gépek, berendezések és felszerelések  (94+97)</t>
  </si>
  <si>
    <t>93.</t>
  </si>
  <si>
    <t>1.2.1. Korlátozottan forgalomképes gépek, berend. és felszerelések állománya  (95+96)</t>
  </si>
  <si>
    <t>94.</t>
  </si>
  <si>
    <t>1.2.1.1.  Értékkel nyilvántartott korl. forgalomk.. gép, berendezés és felsz.</t>
  </si>
  <si>
    <t>95.</t>
  </si>
  <si>
    <t>1.2.1.2.  0-ig leírt korl. forgalomkép. gép, berendezés és felszerelés</t>
  </si>
  <si>
    <t>96.</t>
  </si>
  <si>
    <t>1.2.2. Folyamatban lévő korlátozottan forgalomk.  gép, berendezés beruházás</t>
  </si>
  <si>
    <t>97.</t>
  </si>
  <si>
    <t>98.</t>
  </si>
  <si>
    <t>99.</t>
  </si>
  <si>
    <t>100.</t>
  </si>
  <si>
    <t>101.</t>
  </si>
  <si>
    <t>102.</t>
  </si>
  <si>
    <t xml:space="preserve"> 3.  Kisértékű (új) tárgyi eszközök raktári állománya</t>
  </si>
  <si>
    <t>103.</t>
  </si>
  <si>
    <t xml:space="preserve"> 4.  Gépek, berendezések és felszerelések beruházására adott előlegek</t>
  </si>
  <si>
    <t>104.</t>
  </si>
  <si>
    <t xml:space="preserve"> 5. Gépek, berendezések és felszerelések értékhelyesbítése, visszaírása</t>
  </si>
  <si>
    <t>105.</t>
  </si>
  <si>
    <t>II/2. Járművek   (107+118+123+124)</t>
  </si>
  <si>
    <t>106.</t>
  </si>
  <si>
    <t>1. Törzsvagyon   (108+113)</t>
  </si>
  <si>
    <t>107.</t>
  </si>
  <si>
    <t>1.1. Forgalomképtelen járművek   (109+112)</t>
  </si>
  <si>
    <t>108.</t>
  </si>
  <si>
    <t>1.1.1. Forgalomképtelen járművek állománya   (110+111)</t>
  </si>
  <si>
    <t>109.</t>
  </si>
  <si>
    <t>1.1.1.1.  Értékkel nyilvántartott forgalomképtelen járművek</t>
  </si>
  <si>
    <t>110.</t>
  </si>
  <si>
    <t>1.1.1.2.  0-ig leírt forgalomképtelen járművek</t>
  </si>
  <si>
    <t>111.</t>
  </si>
  <si>
    <t>1.1.2. Folyamatban lévő forgalomképtelen  járművek beruházása</t>
  </si>
  <si>
    <t>112.</t>
  </si>
  <si>
    <t>1.2. Korlátozottan forgalomképes járművek  (114+117)</t>
  </si>
  <si>
    <t>113.</t>
  </si>
  <si>
    <t>1.2.1. Korlátozottan forgalomképtelen járművek állománya  (115+116)</t>
  </si>
  <si>
    <t>114.</t>
  </si>
  <si>
    <t>1.2.1.1.  Értékkel nyilvántartott korlátozottan forgalomképes járművek</t>
  </si>
  <si>
    <t>115.</t>
  </si>
  <si>
    <t>1.2.1.2.  0-ig leírt korlátozottan forgalomképes járművek</t>
  </si>
  <si>
    <t>116.</t>
  </si>
  <si>
    <t>1.1.2. Folyamatban lévő korlátozottan forgalomképes  járművek beruházása</t>
  </si>
  <si>
    <t>117.</t>
  </si>
  <si>
    <t>118.</t>
  </si>
  <si>
    <t>119.</t>
  </si>
  <si>
    <t>120.</t>
  </si>
  <si>
    <t>121.</t>
  </si>
  <si>
    <t>122.</t>
  </si>
  <si>
    <t xml:space="preserve"> 3.  Járművek beruházására adott előlegek</t>
  </si>
  <si>
    <t>123.</t>
  </si>
  <si>
    <t xml:space="preserve"> 4. Járművek értékhelyesbítése, visszaírása</t>
  </si>
  <si>
    <t>124.</t>
  </si>
  <si>
    <t>II/3. Tenyészállatok   (126+131+132)</t>
  </si>
  <si>
    <t>125.</t>
  </si>
  <si>
    <t>126.</t>
  </si>
  <si>
    <t>127.</t>
  </si>
  <si>
    <t>128.</t>
  </si>
  <si>
    <t>129.</t>
  </si>
  <si>
    <t>130.</t>
  </si>
  <si>
    <t xml:space="preserve"> 2.  Tenyészállatok beruházására adott előlegek</t>
  </si>
  <si>
    <t>131.</t>
  </si>
  <si>
    <t xml:space="preserve"> 3. Tenyészállatok értékhelyesbítése, visszaírása</t>
  </si>
  <si>
    <t>132.</t>
  </si>
  <si>
    <t>133.</t>
  </si>
  <si>
    <t>III/1. Egyéb tartós részesedés  (135+137+138+143)</t>
  </si>
  <si>
    <t>134.</t>
  </si>
  <si>
    <t>1. Törzsvagyon (egyéb tartós részesedés)  (136)</t>
  </si>
  <si>
    <t>135.</t>
  </si>
  <si>
    <t>1.1. Korlátozottan forgalomképes egyéb tartós részesedés</t>
  </si>
  <si>
    <t>136.</t>
  </si>
  <si>
    <t>137.</t>
  </si>
  <si>
    <t>138.</t>
  </si>
  <si>
    <t>3.1. Tartós hitelviszonyt megtestesítő értékpapír</t>
  </si>
  <si>
    <t>139.</t>
  </si>
  <si>
    <t>3.2. Tartósan adott kölcsön</t>
  </si>
  <si>
    <t>140.</t>
  </si>
  <si>
    <t>3.3. Hosszú lejáratú bankbetétek</t>
  </si>
  <si>
    <t>141.</t>
  </si>
  <si>
    <t>3.4. Egyéb hosszú lejáratú követelések</t>
  </si>
  <si>
    <t>142.</t>
  </si>
  <si>
    <t>4. Befektetett pénzügyi eszközök értékhelyesbítése</t>
  </si>
  <si>
    <t>143.</t>
  </si>
  <si>
    <t>IV. Üzemelt., kezelésre átadott, koncesszióba adott, vagyonkezelésbe vett eszk.</t>
  </si>
  <si>
    <t>144.</t>
  </si>
  <si>
    <t>1. Törzsvagyon (üzemeltetésre kezelésre átadott, koncesszióba adott, vagyonk. vett eszk.)
     (146+153+160)</t>
  </si>
  <si>
    <t>145.</t>
  </si>
  <si>
    <t>1.1. Törzsvagyon (üzemeltetésre átadott épület, építmény)   (147+150)</t>
  </si>
  <si>
    <t>146.</t>
  </si>
  <si>
    <t>1.1.1. Forgalomképtelen  üzemelt, konc. adott, vagyonk. vett épület építmény (148+149)</t>
  </si>
  <si>
    <t>147.</t>
  </si>
  <si>
    <t>1.1.1.1.  Értékkel nyilvántartott forgalomképt. üzem.adott épület, építmény</t>
  </si>
  <si>
    <t>148.</t>
  </si>
  <si>
    <t>1.1.1.2.  0-ig leírt forgalomképt. üzem.adott épület, építmény</t>
  </si>
  <si>
    <t>149.</t>
  </si>
  <si>
    <t>1.1.2. Korl. Forgalomk.  üzemelt, konc. adott, vagyonk. vett épület építmény (151+152)</t>
  </si>
  <si>
    <t>150.</t>
  </si>
  <si>
    <t>1.1.2.1.  Értékkel nyilvántartott kor. forgalomk. üzem.adott épület, építmény</t>
  </si>
  <si>
    <t>151.</t>
  </si>
  <si>
    <t>152.</t>
  </si>
  <si>
    <t>1.2. Törzsvagyon (üzemeltetésre átadott gépek, berendezések, felszerelések) (154+157)</t>
  </si>
  <si>
    <t>153.</t>
  </si>
  <si>
    <t>1.2.1. Forgalomképtelen  üzemelt, konc. adott, vagyonk. vett gép, ber., felsz. (155+156)</t>
  </si>
  <si>
    <t>154.</t>
  </si>
  <si>
    <t>1.2.1.1.  Értékkel nyilvántartott forgalomképt. üzem. adott gép,ber., felsz.</t>
  </si>
  <si>
    <t>155.</t>
  </si>
  <si>
    <t>1.2.1.2.  0-ig leírt kor. forgalomk. üzem.adott gép, berendezés, felszerelés</t>
  </si>
  <si>
    <t>156.</t>
  </si>
  <si>
    <t>1.2.2. Korl. forgalomk.  üzemelt, konc. adott, vagyonk. vett gép, ber., felsz. (158+159)</t>
  </si>
  <si>
    <t>157.</t>
  </si>
  <si>
    <t>1.2.2.1.  Értékkel nyilvántartott korl.forgalomk. üzem. adott gép, ber., felsz.</t>
  </si>
  <si>
    <t>158.</t>
  </si>
  <si>
    <t>1.2.2.2.  0-ig leírt korl. forgalomk. üzem.adott gép, ber., felsz.</t>
  </si>
  <si>
    <t>159.</t>
  </si>
  <si>
    <t>1.3. Törzsvagyon (üzemeltetésre átadott járművek)  (161)</t>
  </si>
  <si>
    <t>160.</t>
  </si>
  <si>
    <t>1.3.1. Korl. forgalomk.  üzemelt, konc. adott, vagyonk. vett járművek  (162+163)</t>
  </si>
  <si>
    <t>161.</t>
  </si>
  <si>
    <t>13.1.1.  Értékkel nyilvántartott korl.forgalomk. üzem. adott járművek</t>
  </si>
  <si>
    <t>162.</t>
  </si>
  <si>
    <t>1.3.1.2.  0-ig leírt korl. forgalomk. üzem.adott járművek</t>
  </si>
  <si>
    <t>163.</t>
  </si>
  <si>
    <t>164.</t>
  </si>
  <si>
    <t>165.</t>
  </si>
  <si>
    <t>166.</t>
  </si>
  <si>
    <t>167.</t>
  </si>
  <si>
    <t>168.</t>
  </si>
  <si>
    <t>2.2.1.  Értékkel nyilvántartott forgalomképt. üzem. adott gép,ber., felsz.</t>
  </si>
  <si>
    <t>169.</t>
  </si>
  <si>
    <t>2.2.2.  0-ig leírt kor. forgalomk. üzem.adott gép, berendezés, felszerelés</t>
  </si>
  <si>
    <t>170.</t>
  </si>
  <si>
    <t>171.</t>
  </si>
  <si>
    <t>172.</t>
  </si>
  <si>
    <t>173.</t>
  </si>
  <si>
    <t>174.</t>
  </si>
  <si>
    <t>175.</t>
  </si>
  <si>
    <t>176.</t>
  </si>
  <si>
    <t>A) BEFEKTETETT ESZKÖZÖK ÖSSZESEN  (1+15+133+144)</t>
  </si>
  <si>
    <t>177.</t>
  </si>
  <si>
    <t xml:space="preserve"> I. Készletek   (179+187+197)</t>
  </si>
  <si>
    <t>178.</t>
  </si>
  <si>
    <t>1. Vásárolt anyagok (180+..+186)</t>
  </si>
  <si>
    <t>179.</t>
  </si>
  <si>
    <t>1.1. Élelmiszerek</t>
  </si>
  <si>
    <t>180.</t>
  </si>
  <si>
    <t>1.2. Gyógyszerek, vegyszerek</t>
  </si>
  <si>
    <t>181.</t>
  </si>
  <si>
    <t>1.3. Irodaszerek, nyomtatványok</t>
  </si>
  <si>
    <t>182.</t>
  </si>
  <si>
    <t>1.4. Tüzelőanyagok</t>
  </si>
  <si>
    <t>183.</t>
  </si>
  <si>
    <t>1.5. Hajtó és kenőanyagok</t>
  </si>
  <si>
    <t>184.</t>
  </si>
  <si>
    <t>1.6. Szakmai anyagok</t>
  </si>
  <si>
    <t>185.</t>
  </si>
  <si>
    <t>1.7. Munkaruha, védőruha, formaruha, egyenruha</t>
  </si>
  <si>
    <t>186.</t>
  </si>
  <si>
    <t>2. Egyéb készletek  (188+..+192)</t>
  </si>
  <si>
    <t>187.</t>
  </si>
  <si>
    <t>2.1. Áruk</t>
  </si>
  <si>
    <t>188.</t>
  </si>
  <si>
    <t>2.2. Betétdíjas göngyölegek</t>
  </si>
  <si>
    <t>189.</t>
  </si>
  <si>
    <t>2.3. Közvetített szolgáltatások</t>
  </si>
  <si>
    <t>190.</t>
  </si>
  <si>
    <t>2.4. Követelés fejében átvett eszközök, készletek</t>
  </si>
  <si>
    <t>191.</t>
  </si>
  <si>
    <t>2.5. Értékesítési céllal átsorolt eszközök   (193+..+196)</t>
  </si>
  <si>
    <t>192.</t>
  </si>
  <si>
    <t>2.5.1. Épületek építmények</t>
  </si>
  <si>
    <t>193.</t>
  </si>
  <si>
    <t>2.5.2. Gépek, berendezések és felszerelések</t>
  </si>
  <si>
    <t>194.</t>
  </si>
  <si>
    <t>2.5.3. Járművek</t>
  </si>
  <si>
    <t>195.</t>
  </si>
  <si>
    <t>2.5.4. Tenyészállatok</t>
  </si>
  <si>
    <t>196.</t>
  </si>
  <si>
    <t>3. Saját termelésű készletek   (198+..+200)</t>
  </si>
  <si>
    <t>197.</t>
  </si>
  <si>
    <t>3.1. Késztermékek</t>
  </si>
  <si>
    <t>198.</t>
  </si>
  <si>
    <t>3.2. Növendék-, hízó- és egyéb állatok</t>
  </si>
  <si>
    <t>199.</t>
  </si>
  <si>
    <t>3.3. Befejezetlen termelés, félkész termékek</t>
  </si>
  <si>
    <t>200.</t>
  </si>
  <si>
    <t xml:space="preserve"> II. Követelések  (202+203+208+221+222+223)</t>
  </si>
  <si>
    <t>201.</t>
  </si>
  <si>
    <t>1. Követelések áruszállításból, szolgáltatásból (vevők)</t>
  </si>
  <si>
    <t>202.</t>
  </si>
  <si>
    <t>2. Adósok  (204+..+207)</t>
  </si>
  <si>
    <t>203.</t>
  </si>
  <si>
    <t>2.1. Helyi adóból hátralék</t>
  </si>
  <si>
    <t>204.</t>
  </si>
  <si>
    <t>2.2. Lakbér, bérleti díj hátralék</t>
  </si>
  <si>
    <t>205.</t>
  </si>
  <si>
    <t>2.3. Térítési díj hátralék</t>
  </si>
  <si>
    <t>206.</t>
  </si>
  <si>
    <t xml:space="preserve">   </t>
  </si>
  <si>
    <t>2.4. Térítési díj hátralék</t>
  </si>
  <si>
    <t>207.</t>
  </si>
  <si>
    <t>3. Rövid lejáratú kölcsönök   (209+215)</t>
  </si>
  <si>
    <t>208.</t>
  </si>
  <si>
    <t>3.1. Működési célú rövid lejáratú kölcsönök  (210+..+214)</t>
  </si>
  <si>
    <t>209.</t>
  </si>
  <si>
    <t>3.1.1. Önkormányzati költségvetési szervnek nyújtott kölcsön</t>
  </si>
  <si>
    <t>210.</t>
  </si>
  <si>
    <t>3.1.2. Központi költségvetési szervnek nyújtott kölcsön</t>
  </si>
  <si>
    <t>211.</t>
  </si>
  <si>
    <t>3.1.3. Lakosságnak nyújtott kölcsön</t>
  </si>
  <si>
    <t>212.</t>
  </si>
  <si>
    <t>3.1.4. Non-profit szervezeteknek nyújtott kölcsön</t>
  </si>
  <si>
    <t>213.</t>
  </si>
  <si>
    <t>3.1.5. Vállalkozásoknak  nyújtott kölcsön</t>
  </si>
  <si>
    <t>214.</t>
  </si>
  <si>
    <t>3.2. Felhalmozási célú rövid lejáratú kölcsönök  (216+..+220)</t>
  </si>
  <si>
    <t>215.</t>
  </si>
  <si>
    <t>3.2.1. Önkormányzati költségvetési szervnek nyújtott kölcsön</t>
  </si>
  <si>
    <t>216.</t>
  </si>
  <si>
    <t>3.2.2. Központi költségvetési szervnek nyújtott kölcsön</t>
  </si>
  <si>
    <t>217.</t>
  </si>
  <si>
    <t>3.2.3. Lakosságnak nyújtott kölcsön</t>
  </si>
  <si>
    <t>218.</t>
  </si>
  <si>
    <t>3.2.4. Non-profit szervezeteknek nyújtott kölcsön</t>
  </si>
  <si>
    <t>219.</t>
  </si>
  <si>
    <t>3.2.5. Vállalkozásoknak  nyújtott kölcsön</t>
  </si>
  <si>
    <t>220.</t>
  </si>
  <si>
    <t>4. Váltókövetelések</t>
  </si>
  <si>
    <t>221.</t>
  </si>
  <si>
    <t>5. Munkavállalókkal szembeni követelések</t>
  </si>
  <si>
    <t>222.</t>
  </si>
  <si>
    <t>6. Egyéb követelések   (224+225)</t>
  </si>
  <si>
    <t>223.</t>
  </si>
  <si>
    <t>6.1. Támogatási program előlege</t>
  </si>
  <si>
    <t>224.</t>
  </si>
  <si>
    <t>6.2. Szabálytalan kifizetés miatti követelés</t>
  </si>
  <si>
    <t>225.</t>
  </si>
  <si>
    <t>6.3. Garancia- és kezességvállalásból származó követelések</t>
  </si>
  <si>
    <t>226.</t>
  </si>
  <si>
    <t>6.4. Egyéb különféle követelések</t>
  </si>
  <si>
    <t>227.</t>
  </si>
  <si>
    <t xml:space="preserve"> III. Értékpapírok  (229+..+233)</t>
  </si>
  <si>
    <t>228.</t>
  </si>
  <si>
    <t>1. Kárpótlási jegyek</t>
  </si>
  <si>
    <t>229.</t>
  </si>
  <si>
    <t>2. Kincstárjegyek</t>
  </si>
  <si>
    <t>230.</t>
  </si>
  <si>
    <t>3. Kötvények</t>
  </si>
  <si>
    <t>231.</t>
  </si>
  <si>
    <t>4. Egyéb értékpapírok</t>
  </si>
  <si>
    <t>232.</t>
  </si>
  <si>
    <t>5. Egyéb részesedések</t>
  </si>
  <si>
    <t>233.</t>
  </si>
  <si>
    <t xml:space="preserve"> IV. Pénzeszközök  (235+242+251)</t>
  </si>
  <si>
    <t>234.</t>
  </si>
  <si>
    <t>1. Pénztárak csekkek, betétkönyvek  (236+239+240+241)</t>
  </si>
  <si>
    <t>235.</t>
  </si>
  <si>
    <t>1.1. Pénztárak (237+238)</t>
  </si>
  <si>
    <t>236.</t>
  </si>
  <si>
    <t>1.1.1. Forint pénztár</t>
  </si>
  <si>
    <t>237.</t>
  </si>
  <si>
    <t>1.1.2. Valutapénztár</t>
  </si>
  <si>
    <t>238.</t>
  </si>
  <si>
    <t>1.2. Költségvetési betétkönyvek</t>
  </si>
  <si>
    <t>239.</t>
  </si>
  <si>
    <t>1.3. Elektronikus pénzeszközök</t>
  </si>
  <si>
    <t>240.</t>
  </si>
  <si>
    <t>1.4. Csekkek</t>
  </si>
  <si>
    <t>241.</t>
  </si>
  <si>
    <t>2. Költségvetési bankszámlák  (243+..+250)</t>
  </si>
  <si>
    <t>242.</t>
  </si>
  <si>
    <t>243.</t>
  </si>
  <si>
    <t>244.</t>
  </si>
  <si>
    <t>245.</t>
  </si>
  <si>
    <t>246.</t>
  </si>
  <si>
    <t>247.</t>
  </si>
  <si>
    <t>248.</t>
  </si>
  <si>
    <t>249.</t>
  </si>
  <si>
    <t>250.</t>
  </si>
  <si>
    <t>3. Idegen pénzeszközök  (252+..+259)</t>
  </si>
  <si>
    <t>251.</t>
  </si>
  <si>
    <t>3.1. Közműtársulati lebonyolítási számla</t>
  </si>
  <si>
    <t>252.</t>
  </si>
  <si>
    <t>3.2. Társadalmi összefogással megvalósuló közműfejlesztési lebonyolítási számla</t>
  </si>
  <si>
    <t>253.</t>
  </si>
  <si>
    <t>3.3. Közműtársulati lebonyolítási számla</t>
  </si>
  <si>
    <t>254.</t>
  </si>
  <si>
    <t>3.4. Értékesítendő lakások építési lebonyolítási számla</t>
  </si>
  <si>
    <t>255.</t>
  </si>
  <si>
    <t>3.5. Értékesített  lakások bevételének elszámolása</t>
  </si>
  <si>
    <t>256.</t>
  </si>
  <si>
    <t>3.6. Előcsatlakozási Alapokkal kapcsolatos lebonyolítási számla</t>
  </si>
  <si>
    <t>257.</t>
  </si>
  <si>
    <t>3.7. Strukturális Alapok és Kohéziós Alap támogatási program  lebonyolítási számla</t>
  </si>
  <si>
    <t>258.</t>
  </si>
  <si>
    <t>3.8. Egyéb idegen bevételek számla</t>
  </si>
  <si>
    <t>259.</t>
  </si>
  <si>
    <t>260.</t>
  </si>
  <si>
    <t>B) FORGÓESZKÖZÖK ÖSSZESEN  (178+201+228+234+260)</t>
  </si>
  <si>
    <t>261.</t>
  </si>
  <si>
    <t>ESZKÖZÖK ÖSSZESEN  (177+261)</t>
  </si>
  <si>
    <t>262.</t>
  </si>
  <si>
    <t>állományi 
érték</t>
  </si>
  <si>
    <t xml:space="preserve"> D) SAJÁT TŐKE ÖSSZESEN (01+02+03)</t>
  </si>
  <si>
    <t>1. Következő évben felhasználható pénzmaradvány (06+07)</t>
  </si>
  <si>
    <t xml:space="preserve"> 1.1. Tárgyévi költségvetési tartalék (pénzmaradvány) </t>
  </si>
  <si>
    <t xml:space="preserve"> 1.2. Előző év(ek) költségvetési tartalékai (pénzmaradvány)</t>
  </si>
  <si>
    <t>2. Következő évben felhasználható vállakozási eredmény (09+10)</t>
  </si>
  <si>
    <t>E) TARTALÉKOK ÖSSZESEN (05+08)</t>
  </si>
  <si>
    <t xml:space="preserve"> I. Hosszú lejáratú kötelezettségek összesen (13+14+15+16)</t>
  </si>
  <si>
    <t xml:space="preserve"> II. Rövid lejáratú kötelezettségek összesen (18+19+20+21)</t>
  </si>
  <si>
    <t>4. Egyéb rövid lejáratú kötelezettségek (22+23+24+25)</t>
  </si>
  <si>
    <t>4.1. helyi adókból származó túlfizetés</t>
  </si>
  <si>
    <t>4.3. lakbér túlfizetés</t>
  </si>
  <si>
    <t>F) KÖTELEZETTSÉGEK ÖSSZESEN (12+17+26)</t>
  </si>
  <si>
    <t>FORRÁSOK ÖSSZESEN  (04+11+33)</t>
  </si>
  <si>
    <t xml:space="preserve">Könyv szerinti </t>
  </si>
  <si>
    <t xml:space="preserve"> 2.1. Tárgyévi vállalkozási eredmény</t>
  </si>
  <si>
    <t xml:space="preserve"> 2.2. Előző év(ek) vállalkozási eredménye</t>
  </si>
  <si>
    <t>4.2. közműdíjak túlfizetése miatti kötelezettség</t>
  </si>
  <si>
    <t>Adatok: ezer forintban!</t>
  </si>
  <si>
    <t xml:space="preserve">1. Tartós tőke </t>
  </si>
  <si>
    <t>2012.</t>
  </si>
  <si>
    <t>4.4. egyéb</t>
  </si>
  <si>
    <t xml:space="preserve">VAGYONKIMUTATÁS
a könyvviteli mérlegben értékkel szereplő eszközökről
2012. </t>
  </si>
  <si>
    <t xml:space="preserve">Becsült </t>
  </si>
  <si>
    <t>2. Üzleti immateriális javak     (10+11)</t>
  </si>
  <si>
    <t xml:space="preserve">       2.1.1. Értékkel nyilvántartott üzleti immateriális javak</t>
  </si>
  <si>
    <t xml:space="preserve">       2.1.2. 0-ig leírt üzleti immateriális javak</t>
  </si>
  <si>
    <t xml:space="preserve">  2.Üzleti ingatlanok   (74+77+80+83)</t>
  </si>
  <si>
    <t>2.1.4. Folyamatban lévő üzleti ingatlan beruházás</t>
  </si>
  <si>
    <t>2. Üzleti gépek, berendezések és felszerelések  (99+102)</t>
  </si>
  <si>
    <t>2.1. Üzleti gépek, berendezések és felszerelések állománya  (100+101)</t>
  </si>
  <si>
    <t>2.1.1.  Értékkel nyilvántartott üzleti gép, berendezés és felszerelés</t>
  </si>
  <si>
    <t>2.1.2.  0-ig leírt üzleti gép, berendezés és felszerelés</t>
  </si>
  <si>
    <t>2.2. Folyamatban lévő üzleti  gép, berendezés beruházása</t>
  </si>
  <si>
    <t>2. Üzleti járművek   (119+122)</t>
  </si>
  <si>
    <t>2.1. Üzleti járművek állománya  (120+121)</t>
  </si>
  <si>
    <t>2.1.1.1.  Értékkel nyilvántartott üzleti járművek</t>
  </si>
  <si>
    <t>2.1.1.2.  0-ig leírt üzleti járművek</t>
  </si>
  <si>
    <t>2.2. Folyamatban lévő üzleti  járművek beruházása</t>
  </si>
  <si>
    <t>1. Üzleti tenyészállatok   (127+130)</t>
  </si>
  <si>
    <t>1.1. Üzleti tenyészállatok állománya  (128+129)</t>
  </si>
  <si>
    <t>1.1.1.  Értékkel nyilvántartott üzleti tenyészállatok</t>
  </si>
  <si>
    <t>1.1.2.  0-ig leírt üzleti tenyészállatok</t>
  </si>
  <si>
    <t>1.2. Folyamatban lévő üzleti  tenyészállatok beruházása</t>
  </si>
  <si>
    <t>2. Üzleti egyéb tartós részesedés</t>
  </si>
  <si>
    <t>3. Egyéb üzleti pénzügyi befektetések  (139+…+142)</t>
  </si>
  <si>
    <t>2. Üzleti  üzemeltetésre átadott, konc. adott, vagyonkezelésbe vett eszközök               (165+168+171+174)</t>
  </si>
  <si>
    <t>2.1. Üzleti (üzemelt. kezelésre  konc. adott, vagyonk. vett épület, építmény) (166+167)</t>
  </si>
  <si>
    <t>2.1.1.  Értékkel nyilvántartott üzleti üzem.adott épület, építmény</t>
  </si>
  <si>
    <t>2.1.2.  0-ig leírt üzleti üzem.adott épület, építmény</t>
  </si>
  <si>
    <t>2.2. Üzleti  üzemelt, konc. adott, vagyonk. vett gép, ber., felsz. (169+170)</t>
  </si>
  <si>
    <t>2.3. Üzleti  üzemelt, konc. adott, vagyonk. vett járművek  (172+173)</t>
  </si>
  <si>
    <t>2.3.1.  Értékkel nyilvántartott üzleti üzem. adott járművek</t>
  </si>
  <si>
    <t>2.3.2.  0-ig leírt üzleti. üzem.adott járművek</t>
  </si>
  <si>
    <t>2.4. Üzleti  üzemelt, konc. adott, vagyonk. vett tenyészállatok  (175+176)</t>
  </si>
  <si>
    <t>2.4.1.  Értékkel nyilvántartott üzleti üzem. adott tenyészállatok</t>
  </si>
  <si>
    <t>2.4.2.  0-ig leírt üzleti üzem.adott tenyészállatok</t>
  </si>
  <si>
    <t>2.1. Költségvetési elszámolási számla</t>
  </si>
  <si>
    <t>2.2. Adóbeszedéssel kapcsolatos számlál</t>
  </si>
  <si>
    <t>2.3. Költségvetési elszámolási számla</t>
  </si>
  <si>
    <t>2.4. Lakásépítés és vásárlás munkáltatói támogatás számla</t>
  </si>
  <si>
    <t>2.5. Részben önálló költségvetési szervek bankszámlái</t>
  </si>
  <si>
    <t>2.6. Kihelyezett költségvetési elszámolásai számla</t>
  </si>
  <si>
    <t>2.7. Önkormányzati kincstári finanszírozási elszámolási számla</t>
  </si>
  <si>
    <t>2.8. Deviza(betét) számla</t>
  </si>
</sst>
</file>

<file path=xl/styles.xml><?xml version="1.0" encoding="utf-8"?>
<styleSheet xmlns="http://schemas.openxmlformats.org/spreadsheetml/2006/main">
  <numFmts count="5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.000\ _F_t_-;\-* #,##0.000\ _F_t_-;_-* &quot;-&quot;??\ _F_t_-;_-@_-"/>
    <numFmt numFmtId="167" formatCode="_-* #,##0.0\ _F_t_-;\-* #,##0.0\ _F_t_-;_-* &quot;-&quot;??\ _F_t_-;_-@_-"/>
    <numFmt numFmtId="168" formatCode="_-* #,##0\ _F_t_-;\-* #,##0\ _F_t_-;_-* &quot;-&quot;??\ _F_t_-;_-@_-"/>
    <numFmt numFmtId="169" formatCode="_-* #,##0.0000\ _F_t_-;\-* #,##0.0000\ _F_t_-;_-* &quot;-&quot;??\ _F_t_-;_-@_-"/>
    <numFmt numFmtId="170" formatCode="0.0"/>
    <numFmt numFmtId="171" formatCode="#,###,"/>
    <numFmt numFmtId="172" formatCode="#,##0.0\ _F_t;\-#,##0.0\ _F_t"/>
    <numFmt numFmtId="173" formatCode="#,##0\ _F_t;\-_#\ ##0\ _F_t"/>
    <numFmt numFmtId="174" formatCode="#,###\ _F_t;\-_#\ ###\ _F_t"/>
    <numFmt numFmtId="175" formatCode="00"/>
    <numFmt numFmtId="176" formatCode="#,###\ _F_t;\-_#\.###\ _F_t"/>
    <numFmt numFmtId="177" formatCode="#,###\ _F_t;\-#,###\ _F_t"/>
    <numFmt numFmtId="178" formatCode="#,###__;\-\ #,###__"/>
    <numFmt numFmtId="179" formatCode="#,##0__;\-\ #,##0__"/>
    <numFmt numFmtId="180" formatCode="#,###.0__;\-\ #,###.0__"/>
    <numFmt numFmtId="181" formatCode="#,###.00__;\-\ #,###.00__"/>
    <numFmt numFmtId="182" formatCode="#,##0.00__;\-\ #,##0.00__"/>
    <numFmt numFmtId="183" formatCode="#,###__"/>
    <numFmt numFmtId="184" formatCode="_#\ ###__"/>
    <numFmt numFmtId="185" formatCode="_-* #,###\ _F_t_-;\-* #,###\ _F_t_-;_-* &quot;-&quot;\ _F_t_-;_-@_-"/>
    <numFmt numFmtId="186" formatCode="_-* #,###\__-;\-* #,###\ __\-;_-* &quot;-&quot;\ _F_t_-;_-@_-"/>
    <numFmt numFmtId="187" formatCode="_-* ##,##\__;\-* #,###\ __\-;_-* &quot;-&quot;\ _F_t_-;_-@_-"/>
    <numFmt numFmtId="188" formatCode="##,###__"/>
    <numFmt numFmtId="189" formatCode="_#_ ###__"/>
    <numFmt numFmtId="190" formatCode="_#\ _###__"/>
    <numFmt numFmtId="191" formatCode="#,###\ _F_t;\-__#,###\ _F_t"/>
    <numFmt numFmtId="192" formatCode="#,###,__;\-__#,###,__"/>
    <numFmt numFmtId="193" formatCode="#,###\ __;\-__#,###\ __"/>
    <numFmt numFmtId="194" formatCode="#,##0__;\-#,##0__"/>
    <numFmt numFmtId="195" formatCode="#,###__;\-#,###__"/>
    <numFmt numFmtId="196" formatCode="#,##0\ __;\-__#,##0\ __"/>
    <numFmt numFmtId="197" formatCode="#,##0\ _F_t;\-__#,##0\ _F_t"/>
    <numFmt numFmtId="198" formatCode="#,###.##"/>
    <numFmt numFmtId="199" formatCode="#,###.##\ _F_t;\-#,###.##\ _F_t"/>
    <numFmt numFmtId="200" formatCode="#,###.0__"/>
    <numFmt numFmtId="201" formatCode="#,###.00__"/>
    <numFmt numFmtId="202" formatCode="#,###.000__"/>
    <numFmt numFmtId="203" formatCode="#,###.##__"/>
    <numFmt numFmtId="204" formatCode="#,###.###\ _F_t;\-#,###.###\ _F_t"/>
    <numFmt numFmtId="205" formatCode="#,###.####\ _F_t;\-#,###.####\ _F_t"/>
    <numFmt numFmtId="206" formatCode="#,##0.00\ _F_t;\-\ #,##0.00\ _F_t"/>
    <numFmt numFmtId="207" formatCode="0.000"/>
    <numFmt numFmtId="208" formatCode="&quot;Igen&quot;;&quot;Igen&quot;;&quot;Nem&quot;"/>
    <numFmt numFmtId="209" formatCode="&quot;Igaz&quot;;&quot;Igaz&quot;;&quot;Hamis&quot;"/>
    <numFmt numFmtId="210" formatCode="&quot;Be&quot;;&quot;Be&quot;;&quot;Ki&quot;"/>
    <numFmt numFmtId="211" formatCode="#,##0\ __;\-#,##0\ __"/>
  </numFmts>
  <fonts count="53">
    <font>
      <sz val="10"/>
      <name val="Times New Roman CE"/>
      <family val="0"/>
    </font>
    <font>
      <b/>
      <i/>
      <sz val="10"/>
      <name val="Times New Roman CE"/>
      <family val="1"/>
    </font>
    <font>
      <sz val="9"/>
      <name val="Times New Roman CE"/>
      <family val="1"/>
    </font>
    <font>
      <b/>
      <i/>
      <sz val="9"/>
      <name val="Times New Roman CE"/>
      <family val="1"/>
    </font>
    <font>
      <b/>
      <sz val="8"/>
      <name val="Times New Roman CE"/>
      <family val="1"/>
    </font>
    <font>
      <u val="single"/>
      <sz val="10"/>
      <color indexed="12"/>
      <name val="Times New Roman CE"/>
      <family val="0"/>
    </font>
    <font>
      <u val="single"/>
      <sz val="10"/>
      <color indexed="36"/>
      <name val="Times New Roman CE"/>
      <family val="0"/>
    </font>
    <font>
      <sz val="12"/>
      <name val="Times New Roman"/>
      <family val="1"/>
    </font>
    <font>
      <sz val="8"/>
      <name val="Times New Roman"/>
      <family val="1"/>
    </font>
    <font>
      <b/>
      <i/>
      <sz val="9"/>
      <name val="Times New Roman"/>
      <family val="1"/>
    </font>
    <font>
      <b/>
      <i/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b/>
      <sz val="12"/>
      <name val="Times New Roman CE"/>
      <family val="0"/>
    </font>
    <font>
      <sz val="8"/>
      <name val="Times New Roman CE"/>
      <family val="1"/>
    </font>
    <font>
      <b/>
      <i/>
      <sz val="8"/>
      <name val="Times New Roman CE"/>
      <family val="1"/>
    </font>
    <font>
      <i/>
      <sz val="8"/>
      <name val="Times New Roman CE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 diagonalUp="1" diagonalDown="1">
      <left style="thin"/>
      <right style="medium"/>
      <top style="thin"/>
      <bottom style="thin"/>
      <diagonal style="thin"/>
    </border>
    <border diagonalUp="1" diagonalDown="1">
      <left style="thin"/>
      <right style="thin"/>
      <top style="thin"/>
      <bottom style="thin"/>
      <diagonal style="thin"/>
    </border>
    <border diagonalUp="1" diagonalDown="1">
      <left style="thin"/>
      <right style="medium"/>
      <top>
        <color indexed="63"/>
      </top>
      <bottom style="thin"/>
      <diagonal style="thin"/>
    </border>
    <border diagonalUp="1" diagonalDown="1">
      <left style="thin"/>
      <right style="thin"/>
      <top style="thin"/>
      <bottom style="medium"/>
      <diagonal style="thin"/>
    </border>
    <border diagonalUp="1" diagonalDown="1">
      <left style="thin"/>
      <right style="medium"/>
      <top style="thin"/>
      <bottom style="medium"/>
      <diagonal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0" fillId="22" borderId="7" applyNumberFormat="0" applyFont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8" applyNumberFormat="0" applyAlignment="0" applyProtection="0"/>
    <xf numFmtId="0" fontId="6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4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0" fontId="52" fillId="30" borderId="1" applyNumberFormat="0" applyAlignment="0" applyProtection="0"/>
    <xf numFmtId="9" fontId="0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0" fontId="8" fillId="0" borderId="0" xfId="57" applyFont="1">
      <alignment/>
      <protection/>
    </xf>
    <xf numFmtId="0" fontId="7" fillId="0" borderId="0" xfId="57" applyFont="1">
      <alignment/>
      <protection/>
    </xf>
    <xf numFmtId="3" fontId="7" fillId="0" borderId="0" xfId="57" applyNumberFormat="1" applyFont="1">
      <alignment/>
      <protection/>
    </xf>
    <xf numFmtId="0" fontId="0" fillId="0" borderId="0" xfId="56" applyAlignment="1" applyProtection="1">
      <alignment vertical="center"/>
      <protection locked="0"/>
    </xf>
    <xf numFmtId="0" fontId="0" fillId="0" borderId="0" xfId="56" applyAlignment="1" applyProtection="1">
      <alignment vertical="center" wrapText="1"/>
      <protection/>
    </xf>
    <xf numFmtId="0" fontId="0" fillId="0" borderId="0" xfId="56" applyAlignment="1" applyProtection="1">
      <alignment horizontal="center" vertical="center"/>
      <protection/>
    </xf>
    <xf numFmtId="49" fontId="0" fillId="0" borderId="0" xfId="56" applyNumberFormat="1" applyFont="1" applyAlignment="1" applyProtection="1">
      <alignment horizontal="center" vertical="center"/>
      <protection/>
    </xf>
    <xf numFmtId="0" fontId="14" fillId="0" borderId="10" xfId="56" applyFont="1" applyFill="1" applyBorder="1" applyAlignment="1" applyProtection="1">
      <alignment horizontal="left" vertical="center" wrapText="1"/>
      <protection/>
    </xf>
    <xf numFmtId="175" fontId="14" fillId="0" borderId="11" xfId="56" applyNumberFormat="1" applyFont="1" applyFill="1" applyBorder="1" applyAlignment="1" applyProtection="1">
      <alignment horizontal="center" vertical="center"/>
      <protection/>
    </xf>
    <xf numFmtId="177" fontId="14" fillId="0" borderId="12" xfId="56" applyNumberFormat="1" applyFont="1" applyFill="1" applyBorder="1" applyAlignment="1" applyProtection="1">
      <alignment vertical="center"/>
      <protection locked="0"/>
    </xf>
    <xf numFmtId="0" fontId="14" fillId="0" borderId="13" xfId="56" applyFont="1" applyFill="1" applyBorder="1" applyAlignment="1" applyProtection="1">
      <alignment horizontal="left" vertical="center" wrapText="1"/>
      <protection/>
    </xf>
    <xf numFmtId="175" fontId="14" fillId="0" borderId="14" xfId="56" applyNumberFormat="1" applyFont="1" applyFill="1" applyBorder="1" applyAlignment="1" applyProtection="1">
      <alignment horizontal="center" vertical="center"/>
      <protection/>
    </xf>
    <xf numFmtId="177" fontId="14" fillId="0" borderId="15" xfId="56" applyNumberFormat="1" applyFont="1" applyFill="1" applyBorder="1" applyAlignment="1" applyProtection="1">
      <alignment vertical="center"/>
      <protection locked="0"/>
    </xf>
    <xf numFmtId="0" fontId="4" fillId="33" borderId="13" xfId="56" applyFont="1" applyFill="1" applyBorder="1" applyAlignment="1" applyProtection="1">
      <alignment horizontal="left" vertical="center" wrapText="1"/>
      <protection/>
    </xf>
    <xf numFmtId="175" fontId="14" fillId="33" borderId="14" xfId="56" applyNumberFormat="1" applyFont="1" applyFill="1" applyBorder="1" applyAlignment="1" applyProtection="1">
      <alignment horizontal="center" vertical="center"/>
      <protection/>
    </xf>
    <xf numFmtId="177" fontId="4" fillId="33" borderId="15" xfId="56" applyNumberFormat="1" applyFont="1" applyFill="1" applyBorder="1" applyAlignment="1" applyProtection="1">
      <alignment vertical="center"/>
      <protection/>
    </xf>
    <xf numFmtId="0" fontId="0" fillId="0" borderId="0" xfId="56" applyFont="1" applyAlignment="1" applyProtection="1">
      <alignment vertical="center"/>
      <protection locked="0"/>
    </xf>
    <xf numFmtId="0" fontId="4" fillId="33" borderId="13" xfId="56" applyFont="1" applyFill="1" applyBorder="1" applyAlignment="1" applyProtection="1">
      <alignment vertical="center" wrapText="1"/>
      <protection/>
    </xf>
    <xf numFmtId="0" fontId="15" fillId="34" borderId="13" xfId="56" applyFont="1" applyFill="1" applyBorder="1" applyAlignment="1" applyProtection="1">
      <alignment horizontal="left" vertical="center" wrapText="1"/>
      <protection/>
    </xf>
    <xf numFmtId="175" fontId="14" fillId="34" borderId="14" xfId="56" applyNumberFormat="1" applyFont="1" applyFill="1" applyBorder="1" applyAlignment="1" applyProtection="1">
      <alignment horizontal="center" vertical="center"/>
      <protection/>
    </xf>
    <xf numFmtId="177" fontId="15" fillId="34" borderId="15" xfId="56" applyNumberFormat="1" applyFont="1" applyFill="1" applyBorder="1" applyAlignment="1" applyProtection="1">
      <alignment vertical="center"/>
      <protection/>
    </xf>
    <xf numFmtId="0" fontId="14" fillId="34" borderId="13" xfId="56" applyFont="1" applyFill="1" applyBorder="1" applyAlignment="1" applyProtection="1">
      <alignment horizontal="left" vertical="center" wrapText="1"/>
      <protection/>
    </xf>
    <xf numFmtId="177" fontId="14" fillId="34" borderId="15" xfId="56" applyNumberFormat="1" applyFont="1" applyFill="1" applyBorder="1" applyAlignment="1" applyProtection="1">
      <alignment vertical="center"/>
      <protection locked="0"/>
    </xf>
    <xf numFmtId="0" fontId="14" fillId="0" borderId="13" xfId="56" applyFont="1" applyFill="1" applyBorder="1" applyAlignment="1" applyProtection="1">
      <alignment horizontal="left" vertical="center" wrapText="1" indent="2"/>
      <protection/>
    </xf>
    <xf numFmtId="0" fontId="14" fillId="0" borderId="13" xfId="56" applyFont="1" applyFill="1" applyBorder="1" applyAlignment="1" applyProtection="1">
      <alignment horizontal="left" vertical="center" indent="2"/>
      <protection locked="0"/>
    </xf>
    <xf numFmtId="0" fontId="4" fillId="33" borderId="16" xfId="56" applyFont="1" applyFill="1" applyBorder="1" applyAlignment="1" applyProtection="1">
      <alignment horizontal="left" vertical="center" wrapText="1"/>
      <protection/>
    </xf>
    <xf numFmtId="175" fontId="14" fillId="33" borderId="17" xfId="56" applyNumberFormat="1" applyFont="1" applyFill="1" applyBorder="1" applyAlignment="1" applyProtection="1">
      <alignment horizontal="center" vertical="center"/>
      <protection/>
    </xf>
    <xf numFmtId="177" fontId="4" fillId="33" borderId="18" xfId="56" applyNumberFormat="1" applyFont="1" applyFill="1" applyBorder="1" applyAlignment="1" applyProtection="1">
      <alignment vertical="center"/>
      <protection/>
    </xf>
    <xf numFmtId="0" fontId="7" fillId="0" borderId="0" xfId="57" applyFont="1" applyAlignment="1">
      <alignment/>
      <protection/>
    </xf>
    <xf numFmtId="0" fontId="2" fillId="0" borderId="0" xfId="56" applyFont="1" applyAlignment="1" applyProtection="1">
      <alignment horizontal="center" vertical="center"/>
      <protection/>
    </xf>
    <xf numFmtId="0" fontId="7" fillId="0" borderId="0" xfId="57" applyFill="1">
      <alignment/>
      <protection/>
    </xf>
    <xf numFmtId="0" fontId="7" fillId="0" borderId="0" xfId="57" applyFill="1" applyAlignment="1">
      <alignment horizontal="center" vertical="center"/>
      <protection/>
    </xf>
    <xf numFmtId="0" fontId="11" fillId="0" borderId="10" xfId="57" applyFont="1" applyFill="1" applyBorder="1" applyAlignment="1">
      <alignment vertical="center" wrapText="1"/>
      <protection/>
    </xf>
    <xf numFmtId="0" fontId="8" fillId="0" borderId="11" xfId="57" applyFont="1" applyFill="1" applyBorder="1" applyAlignment="1">
      <alignment horizontal="center" vertical="center" wrapText="1"/>
      <protection/>
    </xf>
    <xf numFmtId="0" fontId="7" fillId="0" borderId="0" xfId="57" applyFill="1" applyAlignment="1">
      <alignment vertical="center"/>
      <protection/>
    </xf>
    <xf numFmtId="0" fontId="10" fillId="0" borderId="13" xfId="57" applyFont="1" applyFill="1" applyBorder="1" applyAlignment="1">
      <alignment vertical="center" wrapText="1"/>
      <protection/>
    </xf>
    <xf numFmtId="0" fontId="8" fillId="0" borderId="14" xfId="57" applyFont="1" applyFill="1" applyBorder="1" applyAlignment="1">
      <alignment horizontal="center" vertical="center" wrapText="1"/>
      <protection/>
    </xf>
    <xf numFmtId="0" fontId="12" fillId="0" borderId="13" xfId="57" applyFont="1" applyFill="1" applyBorder="1" applyAlignment="1">
      <alignment horizontal="left" vertical="center" wrapText="1" indent="1"/>
      <protection/>
    </xf>
    <xf numFmtId="195" fontId="8" fillId="0" borderId="14" xfId="57" applyNumberFormat="1" applyFont="1" applyFill="1" applyBorder="1" applyAlignment="1">
      <alignment horizontal="right" vertical="center" wrapText="1"/>
      <protection/>
    </xf>
    <xf numFmtId="195" fontId="8" fillId="0" borderId="19" xfId="57" applyNumberFormat="1" applyFont="1" applyFill="1" applyBorder="1" applyAlignment="1">
      <alignment horizontal="right" vertical="center" wrapText="1"/>
      <protection/>
    </xf>
    <xf numFmtId="0" fontId="8" fillId="0" borderId="13" xfId="57" applyFont="1" applyFill="1" applyBorder="1" applyAlignment="1">
      <alignment vertical="center" wrapText="1"/>
      <protection/>
    </xf>
    <xf numFmtId="195" fontId="8" fillId="0" borderId="14" xfId="57" applyNumberFormat="1" applyFont="1" applyFill="1" applyBorder="1" applyAlignment="1" applyProtection="1">
      <alignment horizontal="right" vertical="center" wrapText="1"/>
      <protection locked="0"/>
    </xf>
    <xf numFmtId="195" fontId="8" fillId="0" borderId="20" xfId="57" applyNumberFormat="1" applyFont="1" applyFill="1" applyBorder="1" applyAlignment="1">
      <alignment horizontal="right" vertical="center" wrapText="1"/>
      <protection/>
    </xf>
    <xf numFmtId="0" fontId="11" fillId="0" borderId="13" xfId="57" applyFont="1" applyFill="1" applyBorder="1" applyAlignment="1">
      <alignment vertical="center" wrapText="1"/>
      <protection/>
    </xf>
    <xf numFmtId="195" fontId="8" fillId="0" borderId="15" xfId="57" applyNumberFormat="1" applyFont="1" applyFill="1" applyBorder="1" applyAlignment="1">
      <alignment horizontal="right" vertical="center" wrapText="1"/>
      <protection/>
    </xf>
    <xf numFmtId="0" fontId="8" fillId="0" borderId="13" xfId="57" applyFont="1" applyFill="1" applyBorder="1" applyAlignment="1">
      <alignment horizontal="left" vertical="center" wrapText="1" indent="2"/>
      <protection/>
    </xf>
    <xf numFmtId="0" fontId="8" fillId="0" borderId="13" xfId="57" applyFont="1" applyFill="1" applyBorder="1" applyAlignment="1">
      <alignment horizontal="left" vertical="center" wrapText="1" indent="3"/>
      <protection/>
    </xf>
    <xf numFmtId="195" fontId="8" fillId="0" borderId="15" xfId="57" applyNumberFormat="1" applyFont="1" applyFill="1" applyBorder="1" applyAlignment="1" applyProtection="1">
      <alignment horizontal="right" vertical="center" wrapText="1"/>
      <protection locked="0"/>
    </xf>
    <xf numFmtId="0" fontId="8" fillId="0" borderId="10" xfId="57" applyFont="1" applyFill="1" applyBorder="1" applyAlignment="1">
      <alignment horizontal="left" vertical="center" wrapText="1" indent="3"/>
      <protection/>
    </xf>
    <xf numFmtId="195" fontId="10" fillId="0" borderId="20" xfId="57" applyNumberFormat="1" applyFont="1" applyFill="1" applyBorder="1" applyAlignment="1">
      <alignment horizontal="right" vertical="center" wrapText="1"/>
      <protection/>
    </xf>
    <xf numFmtId="195" fontId="10" fillId="0" borderId="14" xfId="57" applyNumberFormat="1" applyFont="1" applyFill="1" applyBorder="1" applyAlignment="1" applyProtection="1">
      <alignment horizontal="right" vertical="center" wrapText="1"/>
      <protection locked="0"/>
    </xf>
    <xf numFmtId="195" fontId="10" fillId="0" borderId="19" xfId="57" applyNumberFormat="1" applyFont="1" applyFill="1" applyBorder="1" applyAlignment="1">
      <alignment horizontal="right" vertical="center" wrapText="1"/>
      <protection/>
    </xf>
    <xf numFmtId="0" fontId="8" fillId="0" borderId="13" xfId="57" applyFont="1" applyFill="1" applyBorder="1" applyAlignment="1">
      <alignment horizontal="left" vertical="center" wrapText="1" indent="1"/>
      <protection/>
    </xf>
    <xf numFmtId="0" fontId="10" fillId="0" borderId="13" xfId="57" applyFont="1" applyFill="1" applyBorder="1" applyAlignment="1">
      <alignment horizontal="left" vertical="center" wrapText="1" indent="1"/>
      <protection/>
    </xf>
    <xf numFmtId="195" fontId="8" fillId="0" borderId="20" xfId="57" applyNumberFormat="1" applyFont="1" applyFill="1" applyBorder="1" applyAlignment="1" applyProtection="1">
      <alignment horizontal="right" vertical="center" wrapText="1"/>
      <protection/>
    </xf>
    <xf numFmtId="0" fontId="11" fillId="0" borderId="13" xfId="57" applyFont="1" applyFill="1" applyBorder="1" applyAlignment="1">
      <alignment horizontal="left" vertical="center" wrapText="1"/>
      <protection/>
    </xf>
    <xf numFmtId="0" fontId="8" fillId="0" borderId="13" xfId="57" applyFont="1" applyFill="1" applyBorder="1" applyAlignment="1">
      <alignment horizontal="left" vertical="center" indent="2"/>
      <protection/>
    </xf>
    <xf numFmtId="0" fontId="11" fillId="0" borderId="16" xfId="57" applyFont="1" applyFill="1" applyBorder="1" applyAlignment="1">
      <alignment vertical="center" wrapText="1"/>
      <protection/>
    </xf>
    <xf numFmtId="0" fontId="8" fillId="0" borderId="17" xfId="57" applyFont="1" applyFill="1" applyBorder="1" applyAlignment="1">
      <alignment horizontal="center" vertical="center" wrapText="1"/>
      <protection/>
    </xf>
    <xf numFmtId="0" fontId="8" fillId="0" borderId="0" xfId="57" applyFont="1" applyFill="1">
      <alignment/>
      <protection/>
    </xf>
    <xf numFmtId="0" fontId="7" fillId="0" borderId="0" xfId="57" applyFont="1" applyFill="1">
      <alignment/>
      <protection/>
    </xf>
    <xf numFmtId="3" fontId="7" fillId="0" borderId="0" xfId="57" applyNumberFormat="1" applyFont="1" applyFill="1">
      <alignment/>
      <protection/>
    </xf>
    <xf numFmtId="3" fontId="7" fillId="0" borderId="0" xfId="57" applyNumberFormat="1" applyFont="1" applyFill="1" applyAlignment="1">
      <alignment horizontal="center"/>
      <protection/>
    </xf>
    <xf numFmtId="0" fontId="8" fillId="0" borderId="0" xfId="57" applyFont="1" applyFill="1" applyProtection="1">
      <alignment/>
      <protection locked="0"/>
    </xf>
    <xf numFmtId="0" fontId="7" fillId="0" borderId="0" xfId="57" applyFill="1" applyAlignment="1">
      <alignment horizontal="center"/>
      <protection/>
    </xf>
    <xf numFmtId="195" fontId="11" fillId="35" borderId="11" xfId="57" applyNumberFormat="1" applyFont="1" applyFill="1" applyBorder="1" applyAlignment="1">
      <alignment horizontal="right" vertical="center" wrapText="1"/>
      <protection/>
    </xf>
    <xf numFmtId="195" fontId="11" fillId="35" borderId="21" xfId="57" applyNumberFormat="1" applyFont="1" applyFill="1" applyBorder="1" applyAlignment="1">
      <alignment horizontal="right" vertical="center" wrapText="1"/>
      <protection/>
    </xf>
    <xf numFmtId="195" fontId="8" fillId="35" borderId="14" xfId="57" applyNumberFormat="1" applyFont="1" applyFill="1" applyBorder="1" applyAlignment="1">
      <alignment horizontal="right" vertical="center" wrapText="1"/>
      <protection/>
    </xf>
    <xf numFmtId="195" fontId="11" fillId="35" borderId="19" xfId="57" applyNumberFormat="1" applyFont="1" applyFill="1" applyBorder="1" applyAlignment="1">
      <alignment horizontal="right" vertical="center" wrapText="1"/>
      <protection/>
    </xf>
    <xf numFmtId="195" fontId="8" fillId="35" borderId="14" xfId="57" applyNumberFormat="1" applyFont="1" applyFill="1" applyBorder="1" applyAlignment="1">
      <alignment horizontal="right" vertical="center" wrapText="1"/>
      <protection/>
    </xf>
    <xf numFmtId="195" fontId="8" fillId="35" borderId="19" xfId="57" applyNumberFormat="1" applyFont="1" applyFill="1" applyBorder="1" applyAlignment="1">
      <alignment horizontal="right" vertical="center" wrapText="1"/>
      <protection/>
    </xf>
    <xf numFmtId="195" fontId="11" fillId="35" borderId="14" xfId="57" applyNumberFormat="1" applyFont="1" applyFill="1" applyBorder="1" applyAlignment="1">
      <alignment horizontal="right" vertical="center" wrapText="1"/>
      <protection/>
    </xf>
    <xf numFmtId="195" fontId="11" fillId="35" borderId="15" xfId="57" applyNumberFormat="1" applyFont="1" applyFill="1" applyBorder="1" applyAlignment="1">
      <alignment horizontal="right" vertical="center" wrapText="1"/>
      <protection/>
    </xf>
    <xf numFmtId="195" fontId="10" fillId="35" borderId="14" xfId="57" applyNumberFormat="1" applyFont="1" applyFill="1" applyBorder="1" applyAlignment="1">
      <alignment horizontal="right" vertical="center" wrapText="1"/>
      <protection/>
    </xf>
    <xf numFmtId="195" fontId="10" fillId="35" borderId="15" xfId="57" applyNumberFormat="1" applyFont="1" applyFill="1" applyBorder="1" applyAlignment="1">
      <alignment horizontal="right" vertical="center" wrapText="1"/>
      <protection/>
    </xf>
    <xf numFmtId="195" fontId="8" fillId="35" borderId="15" xfId="57" applyNumberFormat="1" applyFont="1" applyFill="1" applyBorder="1" applyAlignment="1">
      <alignment horizontal="right" vertical="center" wrapText="1"/>
      <protection/>
    </xf>
    <xf numFmtId="195" fontId="10" fillId="35" borderId="19" xfId="57" applyNumberFormat="1" applyFont="1" applyFill="1" applyBorder="1" applyAlignment="1">
      <alignment horizontal="right" vertical="center" wrapText="1"/>
      <protection/>
    </xf>
    <xf numFmtId="195" fontId="8" fillId="35" borderId="20" xfId="57" applyNumberFormat="1" applyFont="1" applyFill="1" applyBorder="1" applyAlignment="1">
      <alignment horizontal="right" vertical="center" wrapText="1"/>
      <protection/>
    </xf>
    <xf numFmtId="195" fontId="11" fillId="35" borderId="14" xfId="57" applyNumberFormat="1" applyFont="1" applyFill="1" applyBorder="1" applyAlignment="1" applyProtection="1">
      <alignment horizontal="right" vertical="center" wrapText="1"/>
      <protection locked="0"/>
    </xf>
    <xf numFmtId="195" fontId="10" fillId="35" borderId="20" xfId="57" applyNumberFormat="1" applyFont="1" applyFill="1" applyBorder="1" applyAlignment="1">
      <alignment horizontal="right" vertical="center" wrapText="1"/>
      <protection/>
    </xf>
    <xf numFmtId="195" fontId="10" fillId="35" borderId="14" xfId="57" applyNumberFormat="1" applyFont="1" applyFill="1" applyBorder="1" applyAlignment="1" applyProtection="1">
      <alignment horizontal="right" vertical="center" wrapText="1"/>
      <protection locked="0"/>
    </xf>
    <xf numFmtId="195" fontId="10" fillId="35" borderId="14" xfId="57" applyNumberFormat="1" applyFont="1" applyFill="1" applyBorder="1" applyAlignment="1" applyProtection="1">
      <alignment horizontal="right" vertical="center" wrapText="1"/>
      <protection/>
    </xf>
    <xf numFmtId="195" fontId="11" fillId="35" borderId="20" xfId="57" applyNumberFormat="1" applyFont="1" applyFill="1" applyBorder="1" applyAlignment="1">
      <alignment horizontal="right" vertical="center" wrapText="1"/>
      <protection/>
    </xf>
    <xf numFmtId="195" fontId="11" fillId="35" borderId="22" xfId="57" applyNumberFormat="1" applyFont="1" applyFill="1" applyBorder="1" applyAlignment="1">
      <alignment horizontal="right" vertical="center" wrapText="1"/>
      <protection/>
    </xf>
    <xf numFmtId="195" fontId="11" fillId="35" borderId="17" xfId="57" applyNumberFormat="1" applyFont="1" applyFill="1" applyBorder="1" applyAlignment="1">
      <alignment horizontal="right" vertical="center" wrapText="1"/>
      <protection/>
    </xf>
    <xf numFmtId="195" fontId="11" fillId="35" borderId="23" xfId="57" applyNumberFormat="1" applyFont="1" applyFill="1" applyBorder="1" applyAlignment="1">
      <alignment horizontal="right" vertical="center" wrapText="1"/>
      <protection/>
    </xf>
    <xf numFmtId="0" fontId="15" fillId="36" borderId="13" xfId="56" applyFont="1" applyFill="1" applyBorder="1" applyAlignment="1" applyProtection="1">
      <alignment horizontal="left" vertical="center" wrapText="1"/>
      <protection/>
    </xf>
    <xf numFmtId="175" fontId="14" fillId="36" borderId="14" xfId="56" applyNumberFormat="1" applyFont="1" applyFill="1" applyBorder="1" applyAlignment="1" applyProtection="1">
      <alignment horizontal="center" vertical="center"/>
      <protection/>
    </xf>
    <xf numFmtId="177" fontId="16" fillId="36" borderId="15" xfId="56" applyNumberFormat="1" applyFont="1" applyFill="1" applyBorder="1" applyAlignment="1" applyProtection="1">
      <alignment vertical="center"/>
      <protection locked="0"/>
    </xf>
    <xf numFmtId="195" fontId="8" fillId="36" borderId="14" xfId="57" applyNumberFormat="1" applyFont="1" applyFill="1" applyBorder="1" applyAlignment="1">
      <alignment horizontal="right" vertical="center" wrapText="1"/>
      <protection/>
    </xf>
    <xf numFmtId="195" fontId="8" fillId="36" borderId="15" xfId="57" applyNumberFormat="1" applyFont="1" applyFill="1" applyBorder="1" applyAlignment="1">
      <alignment horizontal="right" vertical="center" wrapText="1"/>
      <protection/>
    </xf>
    <xf numFmtId="195" fontId="8" fillId="36" borderId="19" xfId="57" applyNumberFormat="1" applyFont="1" applyFill="1" applyBorder="1" applyAlignment="1">
      <alignment horizontal="right" vertical="center" wrapText="1"/>
      <protection/>
    </xf>
    <xf numFmtId="195" fontId="10" fillId="36" borderId="20" xfId="57" applyNumberFormat="1" applyFont="1" applyFill="1" applyBorder="1" applyAlignment="1">
      <alignment horizontal="right" vertical="center" wrapText="1"/>
      <protection/>
    </xf>
    <xf numFmtId="195" fontId="10" fillId="36" borderId="14" xfId="57" applyNumberFormat="1" applyFont="1" applyFill="1" applyBorder="1" applyAlignment="1" applyProtection="1">
      <alignment horizontal="right" vertical="center" wrapText="1"/>
      <protection locked="0"/>
    </xf>
    <xf numFmtId="195" fontId="10" fillId="36" borderId="19" xfId="57" applyNumberFormat="1" applyFont="1" applyFill="1" applyBorder="1" applyAlignment="1">
      <alignment horizontal="right" vertical="center" wrapText="1"/>
      <protection/>
    </xf>
    <xf numFmtId="195" fontId="8" fillId="36" borderId="20" xfId="57" applyNumberFormat="1" applyFont="1" applyFill="1" applyBorder="1" applyAlignment="1">
      <alignment horizontal="right" vertical="center" wrapText="1"/>
      <protection/>
    </xf>
    <xf numFmtId="0" fontId="10" fillId="36" borderId="16" xfId="57" applyFont="1" applyFill="1" applyBorder="1" applyAlignment="1">
      <alignment horizontal="center" vertical="center" wrapText="1"/>
      <protection/>
    </xf>
    <xf numFmtId="0" fontId="10" fillId="36" borderId="17" xfId="57" applyFont="1" applyFill="1" applyBorder="1" applyAlignment="1">
      <alignment horizontal="center" vertical="center" wrapText="1"/>
      <protection/>
    </xf>
    <xf numFmtId="0" fontId="10" fillId="36" borderId="18" xfId="57" applyFont="1" applyFill="1" applyBorder="1" applyAlignment="1">
      <alignment horizontal="center" vertical="center" wrapText="1"/>
      <protection/>
    </xf>
    <xf numFmtId="49" fontId="4" fillId="36" borderId="16" xfId="56" applyNumberFormat="1" applyFont="1" applyFill="1" applyBorder="1" applyAlignment="1" applyProtection="1">
      <alignment horizontal="center" vertical="center" wrapText="1"/>
      <protection/>
    </xf>
    <xf numFmtId="49" fontId="4" fillId="36" borderId="17" xfId="56" applyNumberFormat="1" applyFont="1" applyFill="1" applyBorder="1" applyAlignment="1" applyProtection="1">
      <alignment horizontal="center" vertical="center"/>
      <protection/>
    </xf>
    <xf numFmtId="49" fontId="4" fillId="36" borderId="18" xfId="56" applyNumberFormat="1" applyFont="1" applyFill="1" applyBorder="1" applyAlignment="1" applyProtection="1">
      <alignment horizontal="center" vertical="center"/>
      <protection/>
    </xf>
    <xf numFmtId="0" fontId="7" fillId="0" borderId="0" xfId="57" applyFont="1" applyFill="1" applyAlignment="1">
      <alignment horizontal="left"/>
      <protection/>
    </xf>
    <xf numFmtId="0" fontId="17" fillId="0" borderId="0" xfId="57" applyFont="1" applyFill="1" applyAlignment="1">
      <alignment horizontal="center" vertical="center" wrapText="1"/>
      <protection/>
    </xf>
    <xf numFmtId="0" fontId="17" fillId="0" borderId="0" xfId="57" applyFont="1" applyFill="1" applyAlignment="1">
      <alignment horizontal="center" vertical="center"/>
      <protection/>
    </xf>
    <xf numFmtId="0" fontId="9" fillId="0" borderId="0" xfId="57" applyFont="1" applyFill="1" applyBorder="1" applyAlignment="1">
      <alignment horizontal="right"/>
      <protection/>
    </xf>
    <xf numFmtId="0" fontId="18" fillId="36" borderId="24" xfId="57" applyFont="1" applyFill="1" applyBorder="1" applyAlignment="1">
      <alignment horizontal="center" vertical="center" wrapText="1"/>
      <protection/>
    </xf>
    <xf numFmtId="0" fontId="18" fillId="36" borderId="25" xfId="57" applyFont="1" applyFill="1" applyBorder="1" applyAlignment="1">
      <alignment horizontal="center" vertical="center" wrapText="1"/>
      <protection/>
    </xf>
    <xf numFmtId="0" fontId="18" fillId="36" borderId="10" xfId="57" applyFont="1" applyFill="1" applyBorder="1" applyAlignment="1">
      <alignment horizontal="center" vertical="center" wrapText="1"/>
      <protection/>
    </xf>
    <xf numFmtId="0" fontId="3" fillId="36" borderId="26" xfId="56" applyFont="1" applyFill="1" applyBorder="1" applyAlignment="1" applyProtection="1">
      <alignment horizontal="center" vertical="center" textRotation="90"/>
      <protection/>
    </xf>
    <xf numFmtId="0" fontId="3" fillId="36" borderId="27" xfId="56" applyFont="1" applyFill="1" applyBorder="1" applyAlignment="1" applyProtection="1">
      <alignment horizontal="center" vertical="center" textRotation="90"/>
      <protection/>
    </xf>
    <xf numFmtId="0" fontId="3" fillId="36" borderId="11" xfId="56" applyFont="1" applyFill="1" applyBorder="1" applyAlignment="1" applyProtection="1">
      <alignment horizontal="center" vertical="center" textRotation="90"/>
      <protection/>
    </xf>
    <xf numFmtId="0" fontId="9" fillId="36" borderId="28" xfId="57" applyFont="1" applyFill="1" applyBorder="1" applyAlignment="1">
      <alignment horizontal="center" vertical="center" wrapText="1"/>
      <protection/>
    </xf>
    <xf numFmtId="0" fontId="9" fillId="36" borderId="14" xfId="57" applyFont="1" applyFill="1" applyBorder="1" applyAlignment="1">
      <alignment horizontal="center" vertical="center" wrapText="1"/>
      <protection/>
    </xf>
    <xf numFmtId="0" fontId="9" fillId="36" borderId="29" xfId="57" applyFont="1" applyFill="1" applyBorder="1" applyAlignment="1">
      <alignment horizontal="center" vertical="center" wrapText="1"/>
      <protection/>
    </xf>
    <xf numFmtId="0" fontId="9" fillId="36" borderId="12" xfId="57" applyFont="1" applyFill="1" applyBorder="1" applyAlignment="1">
      <alignment horizontal="center" vertical="center" wrapText="1"/>
      <protection/>
    </xf>
    <xf numFmtId="0" fontId="9" fillId="36" borderId="14" xfId="57" applyFont="1" applyFill="1" applyBorder="1" applyAlignment="1">
      <alignment horizontal="center" wrapText="1"/>
      <protection/>
    </xf>
    <xf numFmtId="0" fontId="9" fillId="36" borderId="15" xfId="57" applyFont="1" applyFill="1" applyBorder="1" applyAlignment="1">
      <alignment horizontal="center" wrapText="1"/>
      <protection/>
    </xf>
    <xf numFmtId="0" fontId="13" fillId="0" borderId="0" xfId="56" applyFont="1" applyAlignment="1" applyProtection="1">
      <alignment horizontal="center" vertical="center" wrapText="1"/>
      <protection/>
    </xf>
    <xf numFmtId="0" fontId="3" fillId="0" borderId="0" xfId="56" applyFont="1" applyBorder="1" applyAlignment="1" applyProtection="1">
      <alignment horizontal="right" vertical="center"/>
      <protection/>
    </xf>
    <xf numFmtId="0" fontId="7" fillId="0" borderId="0" xfId="57" applyFont="1" applyAlignment="1">
      <alignment horizontal="center"/>
      <protection/>
    </xf>
    <xf numFmtId="0" fontId="3" fillId="36" borderId="28" xfId="56" applyFont="1" applyFill="1" applyBorder="1" applyAlignment="1" applyProtection="1">
      <alignment horizontal="center" vertical="center" textRotation="90"/>
      <protection/>
    </xf>
    <xf numFmtId="0" fontId="3" fillId="36" borderId="14" xfId="56" applyFont="1" applyFill="1" applyBorder="1" applyAlignment="1" applyProtection="1">
      <alignment horizontal="center" vertical="center" textRotation="90"/>
      <protection/>
    </xf>
    <xf numFmtId="0" fontId="13" fillId="36" borderId="30" xfId="56" applyFont="1" applyFill="1" applyBorder="1" applyAlignment="1" applyProtection="1">
      <alignment horizontal="center" vertical="center" wrapText="1"/>
      <protection/>
    </xf>
    <xf numFmtId="0" fontId="13" fillId="36" borderId="13" xfId="56" applyFont="1" applyFill="1" applyBorder="1" applyAlignment="1" applyProtection="1">
      <alignment horizontal="center" vertical="center" wrapText="1"/>
      <protection/>
    </xf>
    <xf numFmtId="0" fontId="1" fillId="36" borderId="31" xfId="56" applyFont="1" applyFill="1" applyBorder="1" applyAlignment="1" applyProtection="1">
      <alignment horizontal="center" vertical="center" wrapText="1"/>
      <protection/>
    </xf>
    <xf numFmtId="0" fontId="1" fillId="36" borderId="15" xfId="56" applyFont="1" applyFill="1" applyBorder="1" applyAlignment="1" applyProtection="1">
      <alignment horizontal="center" vertical="center"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_VAGYONK" xfId="56"/>
    <cellStyle name="Normál_VAGYONKIM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3"/>
  <sheetViews>
    <sheetView view="pageLayout" workbookViewId="0" topLeftCell="A1">
      <selection activeCell="A1" sqref="A1:E1"/>
    </sheetView>
  </sheetViews>
  <sheetFormatPr defaultColWidth="12.00390625" defaultRowHeight="12.75"/>
  <cols>
    <col min="1" max="1" width="67.125" style="31" customWidth="1"/>
    <col min="2" max="2" width="6.125" style="31" customWidth="1"/>
    <col min="3" max="4" width="12.125" style="31" customWidth="1"/>
    <col min="5" max="5" width="12.125" style="65" customWidth="1"/>
    <col min="6" max="16384" width="12.00390625" style="31" customWidth="1"/>
  </cols>
  <sheetData>
    <row r="1" spans="1:5" ht="49.5" customHeight="1">
      <c r="A1" s="104" t="s">
        <v>523</v>
      </c>
      <c r="B1" s="105"/>
      <c r="C1" s="105"/>
      <c r="D1" s="105"/>
      <c r="E1" s="105"/>
    </row>
    <row r="2" spans="3:5" ht="16.5" thickBot="1">
      <c r="C2" s="106" t="s">
        <v>519</v>
      </c>
      <c r="D2" s="106"/>
      <c r="E2" s="106"/>
    </row>
    <row r="3" spans="1:5" ht="15.75" customHeight="1">
      <c r="A3" s="107" t="s">
        <v>0</v>
      </c>
      <c r="B3" s="110" t="s">
        <v>1</v>
      </c>
      <c r="C3" s="113" t="s">
        <v>97</v>
      </c>
      <c r="D3" s="113" t="s">
        <v>515</v>
      </c>
      <c r="E3" s="115" t="s">
        <v>524</v>
      </c>
    </row>
    <row r="4" spans="1:5" ht="11.25" customHeight="1">
      <c r="A4" s="108"/>
      <c r="B4" s="111"/>
      <c r="C4" s="114"/>
      <c r="D4" s="114"/>
      <c r="E4" s="116"/>
    </row>
    <row r="5" spans="1:5" ht="15.75">
      <c r="A5" s="109"/>
      <c r="B5" s="112"/>
      <c r="C5" s="117" t="s">
        <v>2</v>
      </c>
      <c r="D5" s="117"/>
      <c r="E5" s="118"/>
    </row>
    <row r="6" spans="1:5" s="32" customFormat="1" ht="16.5" thickBot="1">
      <c r="A6" s="97">
        <v>1</v>
      </c>
      <c r="B6" s="98">
        <v>2</v>
      </c>
      <c r="C6" s="98">
        <v>3</v>
      </c>
      <c r="D6" s="98">
        <v>4</v>
      </c>
      <c r="E6" s="99">
        <v>5</v>
      </c>
    </row>
    <row r="7" spans="1:5" s="35" customFormat="1" ht="15.75">
      <c r="A7" s="33" t="s">
        <v>98</v>
      </c>
      <c r="B7" s="34" t="s">
        <v>6</v>
      </c>
      <c r="C7" s="66">
        <f>C8+C15+C18+C19+C20</f>
        <v>1740</v>
      </c>
      <c r="D7" s="66">
        <f>D8+D15+D18+D19+D20</f>
        <v>1188</v>
      </c>
      <c r="E7" s="67"/>
    </row>
    <row r="8" spans="1:5" s="35" customFormat="1" ht="16.5" customHeight="1">
      <c r="A8" s="36" t="s">
        <v>99</v>
      </c>
      <c r="B8" s="37" t="s">
        <v>7</v>
      </c>
      <c r="C8" s="68">
        <f>C9+C12</f>
        <v>1740</v>
      </c>
      <c r="D8" s="68">
        <f>D9+D12</f>
        <v>1188</v>
      </c>
      <c r="E8" s="69"/>
    </row>
    <row r="9" spans="1:5" s="35" customFormat="1" ht="15.75">
      <c r="A9" s="38" t="s">
        <v>100</v>
      </c>
      <c r="B9" s="37" t="s">
        <v>8</v>
      </c>
      <c r="C9" s="70">
        <f>SUM(C10:C11)</f>
        <v>0</v>
      </c>
      <c r="D9" s="70">
        <f>SUM(D10:D11)</f>
        <v>0</v>
      </c>
      <c r="E9" s="71"/>
    </row>
    <row r="10" spans="1:5" s="35" customFormat="1" ht="15.75">
      <c r="A10" s="41" t="s">
        <v>101</v>
      </c>
      <c r="B10" s="37" t="s">
        <v>9</v>
      </c>
      <c r="C10" s="42"/>
      <c r="D10" s="42"/>
      <c r="E10" s="40"/>
    </row>
    <row r="11" spans="1:5" s="35" customFormat="1" ht="15.75">
      <c r="A11" s="41" t="s">
        <v>102</v>
      </c>
      <c r="B11" s="37" t="s">
        <v>10</v>
      </c>
      <c r="C11" s="42"/>
      <c r="D11" s="42"/>
      <c r="E11" s="40"/>
    </row>
    <row r="12" spans="1:5" s="35" customFormat="1" ht="15.75">
      <c r="A12" s="38" t="s">
        <v>103</v>
      </c>
      <c r="B12" s="37" t="s">
        <v>11</v>
      </c>
      <c r="C12" s="70">
        <f>SUM(C13:C14)</f>
        <v>1740</v>
      </c>
      <c r="D12" s="70">
        <f>SUM(D13:D14)</f>
        <v>1188</v>
      </c>
      <c r="E12" s="71"/>
    </row>
    <row r="13" spans="1:5" s="35" customFormat="1" ht="15.75">
      <c r="A13" s="41" t="s">
        <v>104</v>
      </c>
      <c r="B13" s="37" t="s">
        <v>12</v>
      </c>
      <c r="C13" s="42">
        <v>1250</v>
      </c>
      <c r="D13" s="42">
        <v>1188</v>
      </c>
      <c r="E13" s="40"/>
    </row>
    <row r="14" spans="1:5" s="35" customFormat="1" ht="15.75">
      <c r="A14" s="41" t="s">
        <v>105</v>
      </c>
      <c r="B14" s="37" t="s">
        <v>13</v>
      </c>
      <c r="C14" s="42">
        <v>490</v>
      </c>
      <c r="D14" s="42"/>
      <c r="E14" s="40"/>
    </row>
    <row r="15" spans="1:5" s="35" customFormat="1" ht="15.75">
      <c r="A15" s="36" t="s">
        <v>525</v>
      </c>
      <c r="B15" s="37" t="s">
        <v>14</v>
      </c>
      <c r="C15" s="70">
        <f>SUM(C16:C17)</f>
        <v>0</v>
      </c>
      <c r="D15" s="70">
        <f>SUM(D16:D17)</f>
        <v>0</v>
      </c>
      <c r="E15" s="71"/>
    </row>
    <row r="16" spans="1:5" s="35" customFormat="1" ht="15.75">
      <c r="A16" s="41" t="s">
        <v>526</v>
      </c>
      <c r="B16" s="37" t="s">
        <v>15</v>
      </c>
      <c r="C16" s="42"/>
      <c r="D16" s="42"/>
      <c r="E16" s="40"/>
    </row>
    <row r="17" spans="1:5" s="35" customFormat="1" ht="15.75">
      <c r="A17" s="41" t="s">
        <v>527</v>
      </c>
      <c r="B17" s="37" t="s">
        <v>16</v>
      </c>
      <c r="C17" s="42"/>
      <c r="D17" s="42"/>
      <c r="E17" s="40"/>
    </row>
    <row r="18" spans="1:5" s="35" customFormat="1" ht="15.75">
      <c r="A18" s="36" t="s">
        <v>106</v>
      </c>
      <c r="B18" s="37" t="s">
        <v>17</v>
      </c>
      <c r="C18" s="42"/>
      <c r="D18" s="42"/>
      <c r="E18" s="40"/>
    </row>
    <row r="19" spans="1:5" s="35" customFormat="1" ht="15.75">
      <c r="A19" s="36" t="s">
        <v>107</v>
      </c>
      <c r="B19" s="37" t="s">
        <v>18</v>
      </c>
      <c r="C19" s="42"/>
      <c r="D19" s="43"/>
      <c r="E19" s="40"/>
    </row>
    <row r="20" spans="1:5" s="35" customFormat="1" ht="15.75">
      <c r="A20" s="36" t="s">
        <v>108</v>
      </c>
      <c r="B20" s="37" t="s">
        <v>19</v>
      </c>
      <c r="C20" s="43"/>
      <c r="D20" s="42"/>
      <c r="E20" s="40"/>
    </row>
    <row r="21" spans="1:5" s="35" customFormat="1" ht="15.75">
      <c r="A21" s="44" t="s">
        <v>109</v>
      </c>
      <c r="B21" s="37" t="s">
        <v>20</v>
      </c>
      <c r="C21" s="72">
        <f>C22+C92+C112+C131</f>
        <v>198251</v>
      </c>
      <c r="D21" s="72">
        <f>D22+D92+D112+D131</f>
        <v>149167</v>
      </c>
      <c r="E21" s="73">
        <f>E22+E92+E112+E131</f>
        <v>180876</v>
      </c>
    </row>
    <row r="22" spans="1:5" s="35" customFormat="1" ht="15.75">
      <c r="A22" s="44" t="s">
        <v>110</v>
      </c>
      <c r="B22" s="37" t="s">
        <v>21</v>
      </c>
      <c r="C22" s="72">
        <f>C23+C79+C90+C91</f>
        <v>180876</v>
      </c>
      <c r="D22" s="72">
        <f>D23+D79+D90+D91</f>
        <v>147694</v>
      </c>
      <c r="E22" s="73">
        <f>E23+E79+E90+E91</f>
        <v>180876</v>
      </c>
    </row>
    <row r="23" spans="1:5" s="35" customFormat="1" ht="15.75">
      <c r="A23" s="36" t="s">
        <v>111</v>
      </c>
      <c r="B23" s="37" t="s">
        <v>22</v>
      </c>
      <c r="C23" s="74">
        <f>C24+C44</f>
        <v>176303</v>
      </c>
      <c r="D23" s="74">
        <f>D24+D44</f>
        <v>143121</v>
      </c>
      <c r="E23" s="75">
        <f>E24+E44</f>
        <v>176303</v>
      </c>
    </row>
    <row r="24" spans="1:5" s="35" customFormat="1" ht="22.5">
      <c r="A24" s="38" t="s">
        <v>112</v>
      </c>
      <c r="B24" s="37" t="s">
        <v>23</v>
      </c>
      <c r="C24" s="70">
        <f>C25+C28+C31+C34+C37+C40+C43</f>
        <v>131784</v>
      </c>
      <c r="D24" s="70">
        <f>D25+D28+D31+D34+D37+D40+D43</f>
        <v>105423</v>
      </c>
      <c r="E24" s="76">
        <f>E25+E28+E31+E34+E37+E40+E43</f>
        <v>131784</v>
      </c>
    </row>
    <row r="25" spans="1:5" s="35" customFormat="1" ht="15.75">
      <c r="A25" s="46" t="s">
        <v>113</v>
      </c>
      <c r="B25" s="37" t="s">
        <v>24</v>
      </c>
      <c r="C25" s="90">
        <f>SUM(C26:C27)</f>
        <v>57682</v>
      </c>
      <c r="D25" s="90">
        <f>SUM(D26:D27)</f>
        <v>41695</v>
      </c>
      <c r="E25" s="90">
        <f>SUM(E26:E27)</f>
        <v>57682</v>
      </c>
    </row>
    <row r="26" spans="1:5" s="35" customFormat="1" ht="15.75">
      <c r="A26" s="47" t="s">
        <v>114</v>
      </c>
      <c r="B26" s="37" t="s">
        <v>25</v>
      </c>
      <c r="C26" s="42">
        <v>57682</v>
      </c>
      <c r="D26" s="42">
        <v>41695</v>
      </c>
      <c r="E26" s="48">
        <v>57682</v>
      </c>
    </row>
    <row r="27" spans="1:5" s="35" customFormat="1" ht="15.75">
      <c r="A27" s="47" t="s">
        <v>115</v>
      </c>
      <c r="B27" s="37" t="s">
        <v>26</v>
      </c>
      <c r="C27" s="42"/>
      <c r="D27" s="43"/>
      <c r="E27" s="48"/>
    </row>
    <row r="28" spans="1:5" s="35" customFormat="1" ht="15.75">
      <c r="A28" s="46" t="s">
        <v>116</v>
      </c>
      <c r="B28" s="37" t="s">
        <v>27</v>
      </c>
      <c r="C28" s="90">
        <f>SUM(C29:C30)</f>
        <v>0</v>
      </c>
      <c r="D28" s="90">
        <f>SUM(D29:D30)</f>
        <v>0</v>
      </c>
      <c r="E28" s="91">
        <f>SUM(E29:E30)</f>
        <v>0</v>
      </c>
    </row>
    <row r="29" spans="1:5" s="35" customFormat="1" ht="15.75">
      <c r="A29" s="47" t="s">
        <v>117</v>
      </c>
      <c r="B29" s="37" t="s">
        <v>28</v>
      </c>
      <c r="C29" s="42"/>
      <c r="D29" s="42"/>
      <c r="E29" s="48"/>
    </row>
    <row r="30" spans="1:5" s="35" customFormat="1" ht="15.75">
      <c r="A30" s="47" t="s">
        <v>118</v>
      </c>
      <c r="B30" s="37" t="s">
        <v>29</v>
      </c>
      <c r="C30" s="42"/>
      <c r="D30" s="43"/>
      <c r="E30" s="48"/>
    </row>
    <row r="31" spans="1:5" s="35" customFormat="1" ht="15.75">
      <c r="A31" s="46" t="s">
        <v>119</v>
      </c>
      <c r="B31" s="37" t="s">
        <v>30</v>
      </c>
      <c r="C31" s="90">
        <f>SUM(C32:C33)</f>
        <v>0</v>
      </c>
      <c r="D31" s="90">
        <f>SUM(D32:D33)</f>
        <v>0</v>
      </c>
      <c r="E31" s="91">
        <f>SUM(E32:E33)</f>
        <v>0</v>
      </c>
    </row>
    <row r="32" spans="1:5" s="35" customFormat="1" ht="15.75">
      <c r="A32" s="47" t="s">
        <v>120</v>
      </c>
      <c r="B32" s="37" t="s">
        <v>31</v>
      </c>
      <c r="C32" s="42"/>
      <c r="D32" s="42"/>
      <c r="E32" s="48"/>
    </row>
    <row r="33" spans="1:5" s="35" customFormat="1" ht="15.75">
      <c r="A33" s="49" t="s">
        <v>121</v>
      </c>
      <c r="B33" s="37" t="s">
        <v>32</v>
      </c>
      <c r="C33" s="42"/>
      <c r="D33" s="43"/>
      <c r="E33" s="48"/>
    </row>
    <row r="34" spans="1:5" s="35" customFormat="1" ht="15.75">
      <c r="A34" s="46" t="s">
        <v>122</v>
      </c>
      <c r="B34" s="37" t="s">
        <v>33</v>
      </c>
      <c r="C34" s="90">
        <f>SUM(C35:C36)</f>
        <v>0</v>
      </c>
      <c r="D34" s="90">
        <f>SUM(D35:D36)</f>
        <v>0</v>
      </c>
      <c r="E34" s="91">
        <f>SUM(E35:E36)</f>
        <v>0</v>
      </c>
    </row>
    <row r="35" spans="1:5" s="35" customFormat="1" ht="15.75">
      <c r="A35" s="47" t="s">
        <v>123</v>
      </c>
      <c r="B35" s="37" t="s">
        <v>34</v>
      </c>
      <c r="C35" s="42"/>
      <c r="D35" s="42"/>
      <c r="E35" s="48"/>
    </row>
    <row r="36" spans="1:5" s="35" customFormat="1" ht="15.75">
      <c r="A36" s="49" t="s">
        <v>124</v>
      </c>
      <c r="B36" s="37" t="s">
        <v>35</v>
      </c>
      <c r="C36" s="42"/>
      <c r="D36" s="43"/>
      <c r="E36" s="48"/>
    </row>
    <row r="37" spans="1:5" s="35" customFormat="1" ht="15.75">
      <c r="A37" s="46" t="s">
        <v>125</v>
      </c>
      <c r="B37" s="37" t="s">
        <v>36</v>
      </c>
      <c r="C37" s="90">
        <f>SUM(C38:C39)</f>
        <v>24164</v>
      </c>
      <c r="D37" s="90">
        <f>SUM(D38:D39)</f>
        <v>17092</v>
      </c>
      <c r="E37" s="91">
        <f>SUM(E38:E39)</f>
        <v>24164</v>
      </c>
    </row>
    <row r="38" spans="1:5" s="35" customFormat="1" ht="15.75">
      <c r="A38" s="47" t="s">
        <v>126</v>
      </c>
      <c r="B38" s="37" t="s">
        <v>37</v>
      </c>
      <c r="C38" s="42">
        <v>24164</v>
      </c>
      <c r="D38" s="42">
        <v>17092</v>
      </c>
      <c r="E38" s="48">
        <v>24164</v>
      </c>
    </row>
    <row r="39" spans="1:5" s="35" customFormat="1" ht="15.75">
      <c r="A39" s="49" t="s">
        <v>127</v>
      </c>
      <c r="B39" s="37" t="s">
        <v>38</v>
      </c>
      <c r="C39" s="42"/>
      <c r="D39" s="43"/>
      <c r="E39" s="48"/>
    </row>
    <row r="40" spans="1:5" s="35" customFormat="1" ht="15.75">
      <c r="A40" s="46" t="s">
        <v>128</v>
      </c>
      <c r="B40" s="37" t="s">
        <v>39</v>
      </c>
      <c r="C40" s="90">
        <f>SUM(C41:C42)</f>
        <v>49938</v>
      </c>
      <c r="D40" s="90">
        <f>SUM(D41:D42)</f>
        <v>46636</v>
      </c>
      <c r="E40" s="91">
        <f>SUM(E41:E42)</f>
        <v>49938</v>
      </c>
    </row>
    <row r="41" spans="1:5" s="35" customFormat="1" ht="15.75">
      <c r="A41" s="47" t="s">
        <v>129</v>
      </c>
      <c r="B41" s="37" t="s">
        <v>40</v>
      </c>
      <c r="C41" s="42">
        <v>49938</v>
      </c>
      <c r="D41" s="42">
        <v>46636</v>
      </c>
      <c r="E41" s="48">
        <v>49938</v>
      </c>
    </row>
    <row r="42" spans="1:5" s="35" customFormat="1" ht="15.75">
      <c r="A42" s="49" t="s">
        <v>130</v>
      </c>
      <c r="B42" s="37" t="s">
        <v>41</v>
      </c>
      <c r="C42" s="42"/>
      <c r="D42" s="43"/>
      <c r="E42" s="48"/>
    </row>
    <row r="43" spans="1:5" s="35" customFormat="1" ht="15.75">
      <c r="A43" s="46" t="s">
        <v>131</v>
      </c>
      <c r="B43" s="37" t="s">
        <v>42</v>
      </c>
      <c r="C43" s="43"/>
      <c r="D43" s="42"/>
      <c r="E43" s="40"/>
    </row>
    <row r="44" spans="1:5" s="35" customFormat="1" ht="22.5">
      <c r="A44" s="38" t="s">
        <v>132</v>
      </c>
      <c r="B44" s="37" t="s">
        <v>43</v>
      </c>
      <c r="C44" s="70">
        <f>C45+C48+C51+C54+C57+C60+C63+C66+C69+C72+C75+C78</f>
        <v>44519</v>
      </c>
      <c r="D44" s="70">
        <f>D45+D48+D51+D54+D57+D60+D63+D66+D69+D72+D75+D78</f>
        <v>37698</v>
      </c>
      <c r="E44" s="76">
        <f>E45+E48+E51+E54+E57+E60+E63+E66+E69+E72+E75+E78</f>
        <v>44519</v>
      </c>
    </row>
    <row r="45" spans="1:5" s="35" customFormat="1" ht="15.75">
      <c r="A45" s="46" t="s">
        <v>133</v>
      </c>
      <c r="B45" s="37" t="s">
        <v>44</v>
      </c>
      <c r="C45" s="90">
        <f>SUM(C46:C47)</f>
        <v>0</v>
      </c>
      <c r="D45" s="90">
        <f>SUM(D46:D47)</f>
        <v>0</v>
      </c>
      <c r="E45" s="91">
        <f>SUM(E46:E47)</f>
        <v>0</v>
      </c>
    </row>
    <row r="46" spans="1:5" s="35" customFormat="1" ht="15.75">
      <c r="A46" s="47" t="s">
        <v>134</v>
      </c>
      <c r="B46" s="37" t="s">
        <v>45</v>
      </c>
      <c r="C46" s="42"/>
      <c r="D46" s="42"/>
      <c r="E46" s="48"/>
    </row>
    <row r="47" spans="1:5" s="35" customFormat="1" ht="15.75">
      <c r="A47" s="49" t="s">
        <v>135</v>
      </c>
      <c r="B47" s="37" t="s">
        <v>46</v>
      </c>
      <c r="C47" s="42"/>
      <c r="D47" s="43"/>
      <c r="E47" s="48"/>
    </row>
    <row r="48" spans="1:5" s="35" customFormat="1" ht="15.75">
      <c r="A48" s="46" t="s">
        <v>136</v>
      </c>
      <c r="B48" s="37" t="s">
        <v>47</v>
      </c>
      <c r="C48" s="90">
        <f>SUM(C49:C50)</f>
        <v>0</v>
      </c>
      <c r="D48" s="90">
        <f>SUM(D49:D50)</f>
        <v>0</v>
      </c>
      <c r="E48" s="91">
        <f>SUM(E49:E50)</f>
        <v>0</v>
      </c>
    </row>
    <row r="49" spans="1:5" s="35" customFormat="1" ht="15.75">
      <c r="A49" s="47" t="s">
        <v>137</v>
      </c>
      <c r="B49" s="37" t="s">
        <v>48</v>
      </c>
      <c r="C49" s="42"/>
      <c r="D49" s="42"/>
      <c r="E49" s="48"/>
    </row>
    <row r="50" spans="1:5" s="35" customFormat="1" ht="15.75">
      <c r="A50" s="49" t="s">
        <v>138</v>
      </c>
      <c r="B50" s="37" t="s">
        <v>49</v>
      </c>
      <c r="C50" s="42"/>
      <c r="D50" s="43"/>
      <c r="E50" s="48"/>
    </row>
    <row r="51" spans="1:5" s="35" customFormat="1" ht="15.75">
      <c r="A51" s="46" t="s">
        <v>139</v>
      </c>
      <c r="B51" s="37" t="s">
        <v>50</v>
      </c>
      <c r="C51" s="90">
        <f>SUM(C52:C53)</f>
        <v>0</v>
      </c>
      <c r="D51" s="90">
        <f>SUM(D52:D53)</f>
        <v>0</v>
      </c>
      <c r="E51" s="91">
        <f>SUM(E52:E53)</f>
        <v>0</v>
      </c>
    </row>
    <row r="52" spans="1:5" s="35" customFormat="1" ht="15.75">
      <c r="A52" s="47" t="s">
        <v>140</v>
      </c>
      <c r="B52" s="37" t="s">
        <v>51</v>
      </c>
      <c r="C52" s="42"/>
      <c r="D52" s="42"/>
      <c r="E52" s="48"/>
    </row>
    <row r="53" spans="1:5" s="35" customFormat="1" ht="15.75">
      <c r="A53" s="49" t="s">
        <v>141</v>
      </c>
      <c r="B53" s="37" t="s">
        <v>52</v>
      </c>
      <c r="C53" s="42"/>
      <c r="D53" s="43"/>
      <c r="E53" s="48"/>
    </row>
    <row r="54" spans="1:5" s="35" customFormat="1" ht="15.75">
      <c r="A54" s="46" t="s">
        <v>142</v>
      </c>
      <c r="B54" s="37" t="s">
        <v>54</v>
      </c>
      <c r="C54" s="90">
        <f>SUM(C55:C56)</f>
        <v>0</v>
      </c>
      <c r="D54" s="90">
        <f>SUM(D55:D56)</f>
        <v>0</v>
      </c>
      <c r="E54" s="91">
        <f>SUM(E55:E56)</f>
        <v>0</v>
      </c>
    </row>
    <row r="55" spans="1:5" s="35" customFormat="1" ht="15.75">
      <c r="A55" s="47" t="s">
        <v>143</v>
      </c>
      <c r="B55" s="37" t="s">
        <v>55</v>
      </c>
      <c r="C55" s="42"/>
      <c r="D55" s="42"/>
      <c r="E55" s="48"/>
    </row>
    <row r="56" spans="1:5" s="35" customFormat="1" ht="15.75">
      <c r="A56" s="49" t="s">
        <v>144</v>
      </c>
      <c r="B56" s="37" t="s">
        <v>56</v>
      </c>
      <c r="C56" s="42"/>
      <c r="D56" s="43"/>
      <c r="E56" s="48"/>
    </row>
    <row r="57" spans="1:5" s="35" customFormat="1" ht="15.75">
      <c r="A57" s="46" t="s">
        <v>145</v>
      </c>
      <c r="B57" s="37" t="s">
        <v>58</v>
      </c>
      <c r="C57" s="90">
        <f>SUM(C58:C59)</f>
        <v>0</v>
      </c>
      <c r="D57" s="90">
        <f>SUM(D58:D59)</f>
        <v>0</v>
      </c>
      <c r="E57" s="91">
        <f>SUM(E58:E59)</f>
        <v>0</v>
      </c>
    </row>
    <row r="58" spans="1:5" s="35" customFormat="1" ht="15.75">
      <c r="A58" s="47" t="s">
        <v>146</v>
      </c>
      <c r="B58" s="37" t="s">
        <v>60</v>
      </c>
      <c r="C58" s="42"/>
      <c r="D58" s="42"/>
      <c r="E58" s="48"/>
    </row>
    <row r="59" spans="1:5" s="35" customFormat="1" ht="15.75">
      <c r="A59" s="49" t="s">
        <v>147</v>
      </c>
      <c r="B59" s="37" t="s">
        <v>61</v>
      </c>
      <c r="C59" s="42"/>
      <c r="D59" s="43"/>
      <c r="E59" s="48"/>
    </row>
    <row r="60" spans="1:5" s="35" customFormat="1" ht="15.75">
      <c r="A60" s="46" t="s">
        <v>148</v>
      </c>
      <c r="B60" s="37" t="s">
        <v>62</v>
      </c>
      <c r="C60" s="90">
        <f>SUM(C61:C62)</f>
        <v>0</v>
      </c>
      <c r="D60" s="90">
        <f>SUM(D61:D62)</f>
        <v>0</v>
      </c>
      <c r="E60" s="91">
        <f>SUM(E61:E62)</f>
        <v>0</v>
      </c>
    </row>
    <row r="61" spans="1:5" s="35" customFormat="1" ht="15.75">
      <c r="A61" s="47" t="s">
        <v>149</v>
      </c>
      <c r="B61" s="37" t="s">
        <v>63</v>
      </c>
      <c r="C61" s="42"/>
      <c r="D61" s="42"/>
      <c r="E61" s="48"/>
    </row>
    <row r="62" spans="1:5" s="35" customFormat="1" ht="15.75">
      <c r="A62" s="49" t="s">
        <v>150</v>
      </c>
      <c r="B62" s="37" t="s">
        <v>64</v>
      </c>
      <c r="C62" s="42"/>
      <c r="D62" s="43"/>
      <c r="E62" s="48"/>
    </row>
    <row r="63" spans="1:5" s="35" customFormat="1" ht="15.75">
      <c r="A63" s="46" t="s">
        <v>151</v>
      </c>
      <c r="B63" s="37" t="s">
        <v>65</v>
      </c>
      <c r="C63" s="90">
        <f>SUM(C64:C65)</f>
        <v>0</v>
      </c>
      <c r="D63" s="90">
        <f>SUM(D64:D65)</f>
        <v>0</v>
      </c>
      <c r="E63" s="91">
        <f>SUM(E64:E65)</f>
        <v>0</v>
      </c>
    </row>
    <row r="64" spans="1:5" s="35" customFormat="1" ht="15.75">
      <c r="A64" s="47" t="s">
        <v>152</v>
      </c>
      <c r="B64" s="37" t="s">
        <v>66</v>
      </c>
      <c r="C64" s="42"/>
      <c r="D64" s="42"/>
      <c r="E64" s="48"/>
    </row>
    <row r="65" spans="1:5" s="35" customFormat="1" ht="15.75">
      <c r="A65" s="49" t="s">
        <v>153</v>
      </c>
      <c r="B65" s="37" t="s">
        <v>67</v>
      </c>
      <c r="C65" s="42"/>
      <c r="D65" s="43"/>
      <c r="E65" s="48"/>
    </row>
    <row r="66" spans="1:5" s="35" customFormat="1" ht="15.75">
      <c r="A66" s="46" t="s">
        <v>154</v>
      </c>
      <c r="B66" s="37" t="s">
        <v>68</v>
      </c>
      <c r="C66" s="90">
        <f>SUM(C67:C68)</f>
        <v>43842</v>
      </c>
      <c r="D66" s="90">
        <f>SUM(D67:D68)</f>
        <v>37219</v>
      </c>
      <c r="E66" s="91">
        <f>SUM(E67:E68)</f>
        <v>43842</v>
      </c>
    </row>
    <row r="67" spans="1:5" s="35" customFormat="1" ht="15.75">
      <c r="A67" s="47" t="s">
        <v>155</v>
      </c>
      <c r="B67" s="37" t="s">
        <v>69</v>
      </c>
      <c r="C67" s="42">
        <v>43842</v>
      </c>
      <c r="D67" s="42">
        <v>37219</v>
      </c>
      <c r="E67" s="48">
        <v>43842</v>
      </c>
    </row>
    <row r="68" spans="1:5" s="35" customFormat="1" ht="15.75">
      <c r="A68" s="49" t="s">
        <v>156</v>
      </c>
      <c r="B68" s="37" t="s">
        <v>70</v>
      </c>
      <c r="C68" s="42"/>
      <c r="D68" s="43"/>
      <c r="E68" s="48"/>
    </row>
    <row r="69" spans="1:5" s="35" customFormat="1" ht="15.75">
      <c r="A69" s="46" t="s">
        <v>157</v>
      </c>
      <c r="B69" s="37" t="s">
        <v>71</v>
      </c>
      <c r="C69" s="90">
        <f>SUM(C70:C71)</f>
        <v>0</v>
      </c>
      <c r="D69" s="90">
        <f>SUM(D70:D71)</f>
        <v>0</v>
      </c>
      <c r="E69" s="91">
        <f>SUM(E70:E71)</f>
        <v>0</v>
      </c>
    </row>
    <row r="70" spans="1:5" s="35" customFormat="1" ht="15.75">
      <c r="A70" s="47" t="s">
        <v>158</v>
      </c>
      <c r="B70" s="37" t="s">
        <v>72</v>
      </c>
      <c r="C70" s="42"/>
      <c r="D70" s="42"/>
      <c r="E70" s="48"/>
    </row>
    <row r="71" spans="1:5" s="35" customFormat="1" ht="15.75">
      <c r="A71" s="49" t="s">
        <v>159</v>
      </c>
      <c r="B71" s="37" t="s">
        <v>73</v>
      </c>
      <c r="C71" s="42"/>
      <c r="D71" s="43"/>
      <c r="E71" s="48"/>
    </row>
    <row r="72" spans="1:5" s="35" customFormat="1" ht="15.75">
      <c r="A72" s="46" t="s">
        <v>160</v>
      </c>
      <c r="B72" s="37" t="s">
        <v>74</v>
      </c>
      <c r="C72" s="90">
        <f>SUM(C73:C74)</f>
        <v>0</v>
      </c>
      <c r="D72" s="90">
        <f>SUM(D73:D74)</f>
        <v>0</v>
      </c>
      <c r="E72" s="91">
        <f>SUM(E73:E74)</f>
        <v>0</v>
      </c>
    </row>
    <row r="73" spans="1:5" s="35" customFormat="1" ht="15.75">
      <c r="A73" s="47" t="s">
        <v>161</v>
      </c>
      <c r="B73" s="37" t="s">
        <v>75</v>
      </c>
      <c r="C73" s="42"/>
      <c r="D73" s="42"/>
      <c r="E73" s="48"/>
    </row>
    <row r="74" spans="1:5" s="35" customFormat="1" ht="15.75">
      <c r="A74" s="49" t="s">
        <v>162</v>
      </c>
      <c r="B74" s="37" t="s">
        <v>76</v>
      </c>
      <c r="C74" s="42"/>
      <c r="D74" s="43"/>
      <c r="E74" s="48"/>
    </row>
    <row r="75" spans="1:5" s="35" customFormat="1" ht="15.75">
      <c r="A75" s="46" t="s">
        <v>163</v>
      </c>
      <c r="B75" s="37" t="s">
        <v>77</v>
      </c>
      <c r="C75" s="90">
        <f>SUM(C76:C77)</f>
        <v>677</v>
      </c>
      <c r="D75" s="90">
        <f>SUM(D76:D77)</f>
        <v>479</v>
      </c>
      <c r="E75" s="91">
        <f>SUM(E76:E77)</f>
        <v>677</v>
      </c>
    </row>
    <row r="76" spans="1:5" s="35" customFormat="1" ht="15.75">
      <c r="A76" s="47" t="s">
        <v>164</v>
      </c>
      <c r="B76" s="37" t="s">
        <v>78</v>
      </c>
      <c r="C76" s="42">
        <v>677</v>
      </c>
      <c r="D76" s="42">
        <v>479</v>
      </c>
      <c r="E76" s="48">
        <v>677</v>
      </c>
    </row>
    <row r="77" spans="1:5" s="35" customFormat="1" ht="15.75">
      <c r="A77" s="49" t="s">
        <v>165</v>
      </c>
      <c r="B77" s="37" t="s">
        <v>80</v>
      </c>
      <c r="C77" s="42"/>
      <c r="D77" s="43"/>
      <c r="E77" s="48"/>
    </row>
    <row r="78" spans="1:5" s="35" customFormat="1" ht="15.75">
      <c r="A78" s="46" t="s">
        <v>166</v>
      </c>
      <c r="B78" s="37" t="s">
        <v>81</v>
      </c>
      <c r="C78" s="43"/>
      <c r="D78" s="42"/>
      <c r="E78" s="40"/>
    </row>
    <row r="79" spans="1:5" s="35" customFormat="1" ht="15.75">
      <c r="A79" s="36" t="s">
        <v>528</v>
      </c>
      <c r="B79" s="37" t="s">
        <v>82</v>
      </c>
      <c r="C79" s="74">
        <f>C80+C83+C86+C89</f>
        <v>4573</v>
      </c>
      <c r="D79" s="74">
        <f>D80+D83+D86+D89</f>
        <v>4573</v>
      </c>
      <c r="E79" s="74">
        <f>E80+E83+E86+E89</f>
        <v>4573</v>
      </c>
    </row>
    <row r="80" spans="1:5" s="35" customFormat="1" ht="15.75">
      <c r="A80" s="46" t="s">
        <v>167</v>
      </c>
      <c r="B80" s="37" t="s">
        <v>88</v>
      </c>
      <c r="C80" s="90">
        <f>SUM(C81:C82)</f>
        <v>4573</v>
      </c>
      <c r="D80" s="90">
        <f>SUM(D81:D82)</f>
        <v>4573</v>
      </c>
      <c r="E80" s="91">
        <f>SUM(E81:E82)</f>
        <v>4573</v>
      </c>
    </row>
    <row r="81" spans="1:5" s="35" customFormat="1" ht="15.75">
      <c r="A81" s="47" t="s">
        <v>168</v>
      </c>
      <c r="B81" s="37" t="s">
        <v>94</v>
      </c>
      <c r="C81" s="42">
        <v>4573</v>
      </c>
      <c r="D81" s="42">
        <v>4573</v>
      </c>
      <c r="E81" s="48">
        <v>4573</v>
      </c>
    </row>
    <row r="82" spans="1:5" s="35" customFormat="1" ht="15.75">
      <c r="A82" s="49" t="s">
        <v>169</v>
      </c>
      <c r="B82" s="37" t="s">
        <v>95</v>
      </c>
      <c r="C82" s="42"/>
      <c r="D82" s="43"/>
      <c r="E82" s="48"/>
    </row>
    <row r="83" spans="1:5" s="35" customFormat="1" ht="15.75">
      <c r="A83" s="46" t="s">
        <v>170</v>
      </c>
      <c r="B83" s="37" t="s">
        <v>89</v>
      </c>
      <c r="C83" s="90">
        <f>SUM(C84:C85)</f>
        <v>0</v>
      </c>
      <c r="D83" s="90">
        <f>SUM(D84:D85)</f>
        <v>0</v>
      </c>
      <c r="E83" s="91">
        <f>SUM(E84:E85)</f>
        <v>0</v>
      </c>
    </row>
    <row r="84" spans="1:5" s="35" customFormat="1" ht="15.75">
      <c r="A84" s="47" t="s">
        <v>171</v>
      </c>
      <c r="B84" s="37" t="s">
        <v>90</v>
      </c>
      <c r="C84" s="42"/>
      <c r="D84" s="42"/>
      <c r="E84" s="48"/>
    </row>
    <row r="85" spans="1:5" s="35" customFormat="1" ht="15.75">
      <c r="A85" s="49" t="s">
        <v>172</v>
      </c>
      <c r="B85" s="37" t="s">
        <v>173</v>
      </c>
      <c r="C85" s="42"/>
      <c r="D85" s="43"/>
      <c r="E85" s="48"/>
    </row>
    <row r="86" spans="1:5" s="35" customFormat="1" ht="15.75">
      <c r="A86" s="46" t="s">
        <v>174</v>
      </c>
      <c r="B86" s="37" t="s">
        <v>175</v>
      </c>
      <c r="C86" s="90">
        <f>SUM(C87:C88)</f>
        <v>0</v>
      </c>
      <c r="D86" s="90">
        <f>SUM(D87:D88)</f>
        <v>0</v>
      </c>
      <c r="E86" s="91">
        <f>SUM(E87:E88)</f>
        <v>0</v>
      </c>
    </row>
    <row r="87" spans="1:5" s="35" customFormat="1" ht="15.75">
      <c r="A87" s="47" t="s">
        <v>176</v>
      </c>
      <c r="B87" s="37" t="s">
        <v>177</v>
      </c>
      <c r="C87" s="42"/>
      <c r="D87" s="42"/>
      <c r="E87" s="48"/>
    </row>
    <row r="88" spans="1:5" s="35" customFormat="1" ht="15.75">
      <c r="A88" s="49" t="s">
        <v>178</v>
      </c>
      <c r="B88" s="37" t="s">
        <v>179</v>
      </c>
      <c r="C88" s="42"/>
      <c r="D88" s="43"/>
      <c r="E88" s="48"/>
    </row>
    <row r="89" spans="1:5" s="35" customFormat="1" ht="15.75">
      <c r="A89" s="46" t="s">
        <v>529</v>
      </c>
      <c r="B89" s="37" t="s">
        <v>180</v>
      </c>
      <c r="C89" s="43"/>
      <c r="D89" s="42"/>
      <c r="E89" s="40"/>
    </row>
    <row r="90" spans="1:5" s="35" customFormat="1" ht="15.75">
      <c r="A90" s="36" t="s">
        <v>181</v>
      </c>
      <c r="B90" s="37" t="s">
        <v>182</v>
      </c>
      <c r="C90" s="50"/>
      <c r="D90" s="51"/>
      <c r="E90" s="52"/>
    </row>
    <row r="91" spans="1:5" s="35" customFormat="1" ht="15.75">
      <c r="A91" s="36" t="s">
        <v>183</v>
      </c>
      <c r="B91" s="37" t="s">
        <v>184</v>
      </c>
      <c r="C91" s="50"/>
      <c r="D91" s="51"/>
      <c r="E91" s="52"/>
    </row>
    <row r="92" spans="1:5" s="35" customFormat="1" ht="15.75">
      <c r="A92" s="36" t="s">
        <v>185</v>
      </c>
      <c r="B92" s="37" t="s">
        <v>186</v>
      </c>
      <c r="C92" s="72">
        <f>C93+C104+C109+C110+C111</f>
        <v>12025</v>
      </c>
      <c r="D92" s="72">
        <f>D93+D104+D109+D110+D111</f>
        <v>1473</v>
      </c>
      <c r="E92" s="73">
        <f>E93+E104+E109+E110+E111</f>
        <v>0</v>
      </c>
    </row>
    <row r="93" spans="1:5" s="35" customFormat="1" ht="15.75">
      <c r="A93" s="36" t="s">
        <v>187</v>
      </c>
      <c r="B93" s="37" t="s">
        <v>188</v>
      </c>
      <c r="C93" s="74">
        <f>C94+C99</f>
        <v>0</v>
      </c>
      <c r="D93" s="74">
        <f>D94+D99</f>
        <v>0</v>
      </c>
      <c r="E93" s="75">
        <f>E94+E99</f>
        <v>0</v>
      </c>
    </row>
    <row r="94" spans="1:5" s="35" customFormat="1" ht="15.75">
      <c r="A94" s="38" t="s">
        <v>189</v>
      </c>
      <c r="B94" s="37" t="s">
        <v>190</v>
      </c>
      <c r="C94" s="70">
        <f>C95+C98</f>
        <v>0</v>
      </c>
      <c r="D94" s="70">
        <f>D95+D98</f>
        <v>0</v>
      </c>
      <c r="E94" s="71"/>
    </row>
    <row r="95" spans="1:5" s="35" customFormat="1" ht="22.5">
      <c r="A95" s="46" t="s">
        <v>191</v>
      </c>
      <c r="B95" s="37" t="s">
        <v>192</v>
      </c>
      <c r="C95" s="90">
        <f>SUM(C96:C97)</f>
        <v>0</v>
      </c>
      <c r="D95" s="90">
        <f>SUM(D96:D97)</f>
        <v>0</v>
      </c>
      <c r="E95" s="92"/>
    </row>
    <row r="96" spans="1:5" s="35" customFormat="1" ht="20.25" customHeight="1">
      <c r="A96" s="47" t="s">
        <v>193</v>
      </c>
      <c r="B96" s="37" t="s">
        <v>194</v>
      </c>
      <c r="C96" s="42"/>
      <c r="D96" s="42"/>
      <c r="E96" s="40"/>
    </row>
    <row r="97" spans="1:5" s="35" customFormat="1" ht="15.75">
      <c r="A97" s="49" t="s">
        <v>195</v>
      </c>
      <c r="B97" s="37" t="s">
        <v>196</v>
      </c>
      <c r="C97" s="42"/>
      <c r="D97" s="43"/>
      <c r="E97" s="40"/>
    </row>
    <row r="98" spans="1:5" s="35" customFormat="1" ht="15.75">
      <c r="A98" s="46" t="s">
        <v>197</v>
      </c>
      <c r="B98" s="37" t="s">
        <v>198</v>
      </c>
      <c r="C98" s="43"/>
      <c r="D98" s="42"/>
      <c r="E98" s="40"/>
    </row>
    <row r="99" spans="1:5" s="35" customFormat="1" ht="15.75">
      <c r="A99" s="38" t="s">
        <v>199</v>
      </c>
      <c r="B99" s="37" t="s">
        <v>200</v>
      </c>
      <c r="C99" s="70">
        <f>C100+C103</f>
        <v>0</v>
      </c>
      <c r="D99" s="70">
        <f>D100+D103</f>
        <v>0</v>
      </c>
      <c r="E99" s="71"/>
    </row>
    <row r="100" spans="1:5" s="35" customFormat="1" ht="15.75" customHeight="1">
      <c r="A100" s="46" t="s">
        <v>201</v>
      </c>
      <c r="B100" s="37" t="s">
        <v>202</v>
      </c>
      <c r="C100" s="90">
        <f>SUM(C101:C102)</f>
        <v>0</v>
      </c>
      <c r="D100" s="90">
        <f>SUM(D101:D102)</f>
        <v>0</v>
      </c>
      <c r="E100" s="92"/>
    </row>
    <row r="101" spans="1:5" s="35" customFormat="1" ht="15.75">
      <c r="A101" s="47" t="s">
        <v>203</v>
      </c>
      <c r="B101" s="37" t="s">
        <v>204</v>
      </c>
      <c r="C101" s="42"/>
      <c r="D101" s="42"/>
      <c r="E101" s="40"/>
    </row>
    <row r="102" spans="1:5" s="35" customFormat="1" ht="15.75">
      <c r="A102" s="49" t="s">
        <v>205</v>
      </c>
      <c r="B102" s="37" t="s">
        <v>206</v>
      </c>
      <c r="C102" s="42"/>
      <c r="D102" s="43"/>
      <c r="E102" s="40"/>
    </row>
    <row r="103" spans="1:5" s="35" customFormat="1" ht="15.75">
      <c r="A103" s="46" t="s">
        <v>207</v>
      </c>
      <c r="B103" s="37" t="s">
        <v>208</v>
      </c>
      <c r="C103" s="43"/>
      <c r="D103" s="42"/>
      <c r="E103" s="40"/>
    </row>
    <row r="104" spans="1:5" s="35" customFormat="1" ht="15.75">
      <c r="A104" s="36" t="s">
        <v>530</v>
      </c>
      <c r="B104" s="37" t="s">
        <v>209</v>
      </c>
      <c r="C104" s="74">
        <f>C105+C108</f>
        <v>12025</v>
      </c>
      <c r="D104" s="74">
        <f>D105+D108</f>
        <v>1473</v>
      </c>
      <c r="E104" s="77"/>
    </row>
    <row r="105" spans="1:5" s="35" customFormat="1" ht="15.75">
      <c r="A105" s="53" t="s">
        <v>531</v>
      </c>
      <c r="B105" s="37" t="s">
        <v>210</v>
      </c>
      <c r="C105" s="70">
        <f>SUM(C106:C107)</f>
        <v>12025</v>
      </c>
      <c r="D105" s="70">
        <f>SUM(D106:D107)</f>
        <v>1473</v>
      </c>
      <c r="E105" s="71"/>
    </row>
    <row r="106" spans="1:5" s="35" customFormat="1" ht="15.75">
      <c r="A106" s="47" t="s">
        <v>532</v>
      </c>
      <c r="B106" s="37" t="s">
        <v>211</v>
      </c>
      <c r="C106" s="42">
        <v>3037</v>
      </c>
      <c r="D106" s="42">
        <v>1473</v>
      </c>
      <c r="E106" s="40"/>
    </row>
    <row r="107" spans="1:5" s="35" customFormat="1" ht="15.75">
      <c r="A107" s="49" t="s">
        <v>533</v>
      </c>
      <c r="B107" s="37" t="s">
        <v>212</v>
      </c>
      <c r="C107" s="42">
        <v>8988</v>
      </c>
      <c r="D107" s="43"/>
      <c r="E107" s="40"/>
    </row>
    <row r="108" spans="1:5" s="35" customFormat="1" ht="15.75">
      <c r="A108" s="53" t="s">
        <v>534</v>
      </c>
      <c r="B108" s="37" t="s">
        <v>213</v>
      </c>
      <c r="C108" s="43"/>
      <c r="D108" s="42"/>
      <c r="E108" s="40"/>
    </row>
    <row r="109" spans="1:5" s="35" customFormat="1" ht="15.75">
      <c r="A109" s="36" t="s">
        <v>214</v>
      </c>
      <c r="B109" s="37" t="s">
        <v>215</v>
      </c>
      <c r="C109" s="51"/>
      <c r="D109" s="51"/>
      <c r="E109" s="52"/>
    </row>
    <row r="110" spans="1:5" s="35" customFormat="1" ht="15.75">
      <c r="A110" s="36" t="s">
        <v>216</v>
      </c>
      <c r="B110" s="37" t="s">
        <v>217</v>
      </c>
      <c r="C110" s="50"/>
      <c r="D110" s="51"/>
      <c r="E110" s="52"/>
    </row>
    <row r="111" spans="1:5" s="35" customFormat="1" ht="15.75">
      <c r="A111" s="36" t="s">
        <v>218</v>
      </c>
      <c r="B111" s="37" t="s">
        <v>219</v>
      </c>
      <c r="C111" s="50"/>
      <c r="D111" s="51"/>
      <c r="E111" s="52"/>
    </row>
    <row r="112" spans="1:5" s="35" customFormat="1" ht="15.75">
      <c r="A112" s="36" t="s">
        <v>220</v>
      </c>
      <c r="B112" s="37" t="s">
        <v>221</v>
      </c>
      <c r="C112" s="72">
        <f>C113+C124+C128+C129+C130</f>
        <v>5350</v>
      </c>
      <c r="D112" s="72">
        <f>D113+D124+D128+D129+D130</f>
        <v>0</v>
      </c>
      <c r="E112" s="69"/>
    </row>
    <row r="113" spans="1:5" s="35" customFormat="1" ht="15.75">
      <c r="A113" s="36" t="s">
        <v>222</v>
      </c>
      <c r="B113" s="37" t="s">
        <v>223</v>
      </c>
      <c r="C113" s="74">
        <f>C114+C119</f>
        <v>0</v>
      </c>
      <c r="D113" s="74">
        <f>D114+D119</f>
        <v>0</v>
      </c>
      <c r="E113" s="71"/>
    </row>
    <row r="114" spans="1:5" s="35" customFormat="1" ht="15.75">
      <c r="A114" s="38" t="s">
        <v>224</v>
      </c>
      <c r="B114" s="37" t="s">
        <v>225</v>
      </c>
      <c r="C114" s="70">
        <f>C115+C118</f>
        <v>0</v>
      </c>
      <c r="D114" s="70">
        <f>D115+D118</f>
        <v>0</v>
      </c>
      <c r="E114" s="71"/>
    </row>
    <row r="115" spans="1:5" s="35" customFormat="1" ht="15.75">
      <c r="A115" s="46" t="s">
        <v>226</v>
      </c>
      <c r="B115" s="37" t="s">
        <v>227</v>
      </c>
      <c r="C115" s="90">
        <f>SUM(C116:C117)</f>
        <v>0</v>
      </c>
      <c r="D115" s="90">
        <f>SUM(D116:D117)</f>
        <v>0</v>
      </c>
      <c r="E115" s="92"/>
    </row>
    <row r="116" spans="1:5" s="35" customFormat="1" ht="15.75">
      <c r="A116" s="47" t="s">
        <v>228</v>
      </c>
      <c r="B116" s="37" t="s">
        <v>229</v>
      </c>
      <c r="C116" s="42"/>
      <c r="D116" s="42"/>
      <c r="E116" s="40"/>
    </row>
    <row r="117" spans="1:5" s="35" customFormat="1" ht="15.75">
      <c r="A117" s="49" t="s">
        <v>230</v>
      </c>
      <c r="B117" s="37" t="s">
        <v>231</v>
      </c>
      <c r="C117" s="42"/>
      <c r="D117" s="43"/>
      <c r="E117" s="40"/>
    </row>
    <row r="118" spans="1:5" s="35" customFormat="1" ht="15.75">
      <c r="A118" s="46" t="s">
        <v>232</v>
      </c>
      <c r="B118" s="37" t="s">
        <v>233</v>
      </c>
      <c r="C118" s="43"/>
      <c r="D118" s="42"/>
      <c r="E118" s="40"/>
    </row>
    <row r="119" spans="1:5" s="35" customFormat="1" ht="15.75">
      <c r="A119" s="38" t="s">
        <v>234</v>
      </c>
      <c r="B119" s="37" t="s">
        <v>235</v>
      </c>
      <c r="C119" s="70">
        <f>C120+C123</f>
        <v>0</v>
      </c>
      <c r="D119" s="70">
        <f>D120+D123</f>
        <v>0</v>
      </c>
      <c r="E119" s="71"/>
    </row>
    <row r="120" spans="1:5" s="35" customFormat="1" ht="15.75">
      <c r="A120" s="46" t="s">
        <v>236</v>
      </c>
      <c r="B120" s="37" t="s">
        <v>237</v>
      </c>
      <c r="C120" s="90">
        <f>SUM(C121:C122)</f>
        <v>0</v>
      </c>
      <c r="D120" s="90">
        <f>SUM(D121:D122)</f>
        <v>0</v>
      </c>
      <c r="E120" s="92"/>
    </row>
    <row r="121" spans="1:5" s="35" customFormat="1" ht="15.75">
      <c r="A121" s="47" t="s">
        <v>238</v>
      </c>
      <c r="B121" s="37" t="s">
        <v>239</v>
      </c>
      <c r="C121" s="42"/>
      <c r="D121" s="42"/>
      <c r="E121" s="40"/>
    </row>
    <row r="122" spans="1:5" s="35" customFormat="1" ht="15.75">
      <c r="A122" s="49" t="s">
        <v>240</v>
      </c>
      <c r="B122" s="37" t="s">
        <v>241</v>
      </c>
      <c r="C122" s="42"/>
      <c r="D122" s="43"/>
      <c r="E122" s="40"/>
    </row>
    <row r="123" spans="1:5" s="35" customFormat="1" ht="15.75">
      <c r="A123" s="46" t="s">
        <v>242</v>
      </c>
      <c r="B123" s="37" t="s">
        <v>243</v>
      </c>
      <c r="C123" s="43"/>
      <c r="D123" s="42"/>
      <c r="E123" s="40"/>
    </row>
    <row r="124" spans="1:5" s="35" customFormat="1" ht="15.75">
      <c r="A124" s="36" t="s">
        <v>535</v>
      </c>
      <c r="B124" s="37" t="s">
        <v>244</v>
      </c>
      <c r="C124" s="74">
        <f>C125+C128</f>
        <v>5350</v>
      </c>
      <c r="D124" s="74">
        <f>D125+D128</f>
        <v>0</v>
      </c>
      <c r="E124" s="77"/>
    </row>
    <row r="125" spans="1:5" s="35" customFormat="1" ht="15.75">
      <c r="A125" s="46" t="s">
        <v>536</v>
      </c>
      <c r="B125" s="37" t="s">
        <v>245</v>
      </c>
      <c r="C125" s="70">
        <f>SUM(C126:C127)</f>
        <v>5350</v>
      </c>
      <c r="D125" s="70">
        <f>SUM(D126:D127)</f>
        <v>0</v>
      </c>
      <c r="E125" s="71"/>
    </row>
    <row r="126" spans="1:5" s="35" customFormat="1" ht="15.75">
      <c r="A126" s="47" t="s">
        <v>537</v>
      </c>
      <c r="B126" s="37" t="s">
        <v>246</v>
      </c>
      <c r="C126" s="42"/>
      <c r="D126" s="42"/>
      <c r="E126" s="40"/>
    </row>
    <row r="127" spans="1:5" s="35" customFormat="1" ht="15.75">
      <c r="A127" s="49" t="s">
        <v>538</v>
      </c>
      <c r="B127" s="37" t="s">
        <v>247</v>
      </c>
      <c r="C127" s="42">
        <v>5350</v>
      </c>
      <c r="D127" s="43"/>
      <c r="E127" s="40"/>
    </row>
    <row r="128" spans="1:5" s="35" customFormat="1" ht="15.75">
      <c r="A128" s="46" t="s">
        <v>539</v>
      </c>
      <c r="B128" s="37" t="s">
        <v>248</v>
      </c>
      <c r="C128" s="43"/>
      <c r="D128" s="42"/>
      <c r="E128" s="40"/>
    </row>
    <row r="129" spans="1:5" s="35" customFormat="1" ht="15.75">
      <c r="A129" s="36" t="s">
        <v>249</v>
      </c>
      <c r="B129" s="37" t="s">
        <v>250</v>
      </c>
      <c r="C129" s="50"/>
      <c r="D129" s="51"/>
      <c r="E129" s="52"/>
    </row>
    <row r="130" spans="1:5" s="35" customFormat="1" ht="15.75">
      <c r="A130" s="36" t="s">
        <v>251</v>
      </c>
      <c r="B130" s="37" t="s">
        <v>252</v>
      </c>
      <c r="C130" s="50"/>
      <c r="D130" s="51"/>
      <c r="E130" s="52"/>
    </row>
    <row r="131" spans="1:5" s="35" customFormat="1" ht="15.75">
      <c r="A131" s="36" t="s">
        <v>253</v>
      </c>
      <c r="B131" s="37" t="s">
        <v>254</v>
      </c>
      <c r="C131" s="74">
        <f>C132+C137+C138</f>
        <v>0</v>
      </c>
      <c r="D131" s="74">
        <f>D132+D137+D138</f>
        <v>0</v>
      </c>
      <c r="E131" s="77"/>
    </row>
    <row r="132" spans="1:5" s="35" customFormat="1" ht="15.75">
      <c r="A132" s="36" t="s">
        <v>540</v>
      </c>
      <c r="B132" s="37" t="s">
        <v>255</v>
      </c>
      <c r="C132" s="74">
        <f>C133+C136</f>
        <v>0</v>
      </c>
      <c r="D132" s="74">
        <f>D133+D136</f>
        <v>0</v>
      </c>
      <c r="E132" s="77"/>
    </row>
    <row r="133" spans="1:5" s="35" customFormat="1" ht="15.75">
      <c r="A133" s="53" t="s">
        <v>541</v>
      </c>
      <c r="B133" s="37" t="s">
        <v>256</v>
      </c>
      <c r="C133" s="70">
        <f>SUM(C134:C135)</f>
        <v>0</v>
      </c>
      <c r="D133" s="70">
        <f>SUM(D134:D135)</f>
        <v>0</v>
      </c>
      <c r="E133" s="71"/>
    </row>
    <row r="134" spans="1:5" s="35" customFormat="1" ht="15.75">
      <c r="A134" s="47" t="s">
        <v>542</v>
      </c>
      <c r="B134" s="37" t="s">
        <v>257</v>
      </c>
      <c r="C134" s="42"/>
      <c r="D134" s="42"/>
      <c r="E134" s="40"/>
    </row>
    <row r="135" spans="1:5" s="35" customFormat="1" ht="15.75">
      <c r="A135" s="49" t="s">
        <v>543</v>
      </c>
      <c r="B135" s="37" t="s">
        <v>258</v>
      </c>
      <c r="C135" s="42"/>
      <c r="D135" s="43"/>
      <c r="E135" s="40"/>
    </row>
    <row r="136" spans="1:5" s="35" customFormat="1" ht="15.75">
      <c r="A136" s="53" t="s">
        <v>544</v>
      </c>
      <c r="B136" s="37" t="s">
        <v>259</v>
      </c>
      <c r="C136" s="43"/>
      <c r="D136" s="42"/>
      <c r="E136" s="40"/>
    </row>
    <row r="137" spans="1:5" s="35" customFormat="1" ht="15.75">
      <c r="A137" s="36" t="s">
        <v>260</v>
      </c>
      <c r="B137" s="37" t="s">
        <v>261</v>
      </c>
      <c r="C137" s="50"/>
      <c r="D137" s="51"/>
      <c r="E137" s="52"/>
    </row>
    <row r="138" spans="1:5" s="35" customFormat="1" ht="15.75">
      <c r="A138" s="36" t="s">
        <v>262</v>
      </c>
      <c r="B138" s="37" t="s">
        <v>263</v>
      </c>
      <c r="C138" s="50"/>
      <c r="D138" s="51"/>
      <c r="E138" s="52"/>
    </row>
    <row r="139" spans="1:5" s="35" customFormat="1" ht="15.75">
      <c r="A139" s="44" t="s">
        <v>96</v>
      </c>
      <c r="B139" s="37" t="s">
        <v>264</v>
      </c>
      <c r="C139" s="78"/>
      <c r="D139" s="79">
        <f>D140</f>
        <v>580</v>
      </c>
      <c r="E139" s="71"/>
    </row>
    <row r="140" spans="1:5" s="35" customFormat="1" ht="15.75">
      <c r="A140" s="36" t="s">
        <v>265</v>
      </c>
      <c r="B140" s="37" t="s">
        <v>266</v>
      </c>
      <c r="C140" s="93"/>
      <c r="D140" s="94">
        <f>D141+D143+D144+D149</f>
        <v>580</v>
      </c>
      <c r="E140" s="95"/>
    </row>
    <row r="141" spans="1:5" s="35" customFormat="1" ht="15.75">
      <c r="A141" s="36" t="s">
        <v>267</v>
      </c>
      <c r="B141" s="37" t="s">
        <v>268</v>
      </c>
      <c r="C141" s="50"/>
      <c r="D141" s="51">
        <f>SUM(D142)</f>
        <v>0</v>
      </c>
      <c r="E141" s="52"/>
    </row>
    <row r="142" spans="1:5" s="35" customFormat="1" ht="15.75">
      <c r="A142" s="46" t="s">
        <v>269</v>
      </c>
      <c r="B142" s="37" t="s">
        <v>270</v>
      </c>
      <c r="C142" s="43"/>
      <c r="D142" s="42"/>
      <c r="E142" s="40"/>
    </row>
    <row r="143" spans="1:5" s="35" customFormat="1" ht="15.75">
      <c r="A143" s="36" t="s">
        <v>545</v>
      </c>
      <c r="B143" s="37" t="s">
        <v>271</v>
      </c>
      <c r="C143" s="50"/>
      <c r="D143" s="51"/>
      <c r="E143" s="52"/>
    </row>
    <row r="144" spans="1:5" s="35" customFormat="1" ht="15.75">
      <c r="A144" s="36" t="s">
        <v>546</v>
      </c>
      <c r="B144" s="37" t="s">
        <v>272</v>
      </c>
      <c r="C144" s="80"/>
      <c r="D144" s="81">
        <f>SUM(D145:D148)</f>
        <v>580</v>
      </c>
      <c r="E144" s="77"/>
    </row>
    <row r="145" spans="1:5" s="35" customFormat="1" ht="15.75">
      <c r="A145" s="46" t="s">
        <v>273</v>
      </c>
      <c r="B145" s="37" t="s">
        <v>274</v>
      </c>
      <c r="C145" s="43"/>
      <c r="D145" s="42"/>
      <c r="E145" s="40"/>
    </row>
    <row r="146" spans="1:5" s="35" customFormat="1" ht="15.75">
      <c r="A146" s="46" t="s">
        <v>275</v>
      </c>
      <c r="B146" s="37" t="s">
        <v>276</v>
      </c>
      <c r="C146" s="43"/>
      <c r="D146" s="42">
        <v>580</v>
      </c>
      <c r="E146" s="40"/>
    </row>
    <row r="147" spans="1:5" s="35" customFormat="1" ht="15.75">
      <c r="A147" s="46" t="s">
        <v>277</v>
      </c>
      <c r="B147" s="37" t="s">
        <v>278</v>
      </c>
      <c r="C147" s="43"/>
      <c r="D147" s="42"/>
      <c r="E147" s="40"/>
    </row>
    <row r="148" spans="1:5" s="35" customFormat="1" ht="15.75">
      <c r="A148" s="46" t="s">
        <v>279</v>
      </c>
      <c r="B148" s="37" t="s">
        <v>280</v>
      </c>
      <c r="C148" s="43"/>
      <c r="D148" s="42"/>
      <c r="E148" s="40"/>
    </row>
    <row r="149" spans="1:5" s="35" customFormat="1" ht="15.75">
      <c r="A149" s="36" t="s">
        <v>281</v>
      </c>
      <c r="B149" s="37" t="s">
        <v>282</v>
      </c>
      <c r="C149" s="50"/>
      <c r="D149" s="51"/>
      <c r="E149" s="52"/>
    </row>
    <row r="150" spans="1:5" s="35" customFormat="1" ht="23.25" customHeight="1">
      <c r="A150" s="44" t="s">
        <v>283</v>
      </c>
      <c r="B150" s="37" t="s">
        <v>284</v>
      </c>
      <c r="C150" s="72">
        <f>C151+C170</f>
        <v>58624</v>
      </c>
      <c r="D150" s="72">
        <f>D151+D170</f>
        <v>41144</v>
      </c>
      <c r="E150" s="73">
        <f>E151+E170</f>
        <v>58447</v>
      </c>
    </row>
    <row r="151" spans="1:5" s="35" customFormat="1" ht="33" customHeight="1">
      <c r="A151" s="36" t="s">
        <v>285</v>
      </c>
      <c r="B151" s="37" t="s">
        <v>286</v>
      </c>
      <c r="C151" s="74">
        <f>C152+C159+C166</f>
        <v>58624</v>
      </c>
      <c r="D151" s="74">
        <f>D152+D159+D166</f>
        <v>41144</v>
      </c>
      <c r="E151" s="75">
        <f>E152+E159+E166</f>
        <v>58447</v>
      </c>
    </row>
    <row r="152" spans="1:5" s="35" customFormat="1" ht="15.75">
      <c r="A152" s="54" t="s">
        <v>287</v>
      </c>
      <c r="B152" s="37" t="s">
        <v>288</v>
      </c>
      <c r="C152" s="70">
        <f>C153+C156</f>
        <v>58447</v>
      </c>
      <c r="D152" s="70">
        <f>D153+D156</f>
        <v>41144</v>
      </c>
      <c r="E152" s="76">
        <f>E153+E156</f>
        <v>58447</v>
      </c>
    </row>
    <row r="153" spans="1:5" s="35" customFormat="1" ht="21" customHeight="1">
      <c r="A153" s="46" t="s">
        <v>289</v>
      </c>
      <c r="B153" s="37" t="s">
        <v>290</v>
      </c>
      <c r="C153" s="90">
        <f>C154+C155</f>
        <v>0</v>
      </c>
      <c r="D153" s="90">
        <f>D154+D155</f>
        <v>0</v>
      </c>
      <c r="E153" s="91">
        <f>E154+E155</f>
        <v>0</v>
      </c>
    </row>
    <row r="154" spans="1:5" s="35" customFormat="1" ht="15.75">
      <c r="A154" s="47" t="s">
        <v>291</v>
      </c>
      <c r="B154" s="37" t="s">
        <v>292</v>
      </c>
      <c r="C154" s="42"/>
      <c r="D154" s="42"/>
      <c r="E154" s="48"/>
    </row>
    <row r="155" spans="1:5" s="35" customFormat="1" ht="15.75">
      <c r="A155" s="49" t="s">
        <v>293</v>
      </c>
      <c r="B155" s="37" t="s">
        <v>294</v>
      </c>
      <c r="C155" s="42"/>
      <c r="D155" s="43"/>
      <c r="E155" s="48"/>
    </row>
    <row r="156" spans="1:5" s="35" customFormat="1" ht="22.5" customHeight="1">
      <c r="A156" s="46" t="s">
        <v>295</v>
      </c>
      <c r="B156" s="37" t="s">
        <v>296</v>
      </c>
      <c r="C156" s="90">
        <f>C157+C158</f>
        <v>58447</v>
      </c>
      <c r="D156" s="90">
        <f>D157+D158</f>
        <v>41144</v>
      </c>
      <c r="E156" s="91">
        <f>E157+E158</f>
        <v>58447</v>
      </c>
    </row>
    <row r="157" spans="1:5" s="35" customFormat="1" ht="22.5">
      <c r="A157" s="47" t="s">
        <v>297</v>
      </c>
      <c r="B157" s="37" t="s">
        <v>298</v>
      </c>
      <c r="C157" s="42">
        <v>58447</v>
      </c>
      <c r="D157" s="42">
        <v>41144</v>
      </c>
      <c r="E157" s="48">
        <v>58447</v>
      </c>
    </row>
    <row r="158" spans="1:5" s="35" customFormat="1" ht="15.75">
      <c r="A158" s="49" t="s">
        <v>293</v>
      </c>
      <c r="B158" s="37" t="s">
        <v>299</v>
      </c>
      <c r="C158" s="42"/>
      <c r="D158" s="55"/>
      <c r="E158" s="48"/>
    </row>
    <row r="159" spans="1:5" s="35" customFormat="1" ht="26.25" customHeight="1">
      <c r="A159" s="54" t="s">
        <v>300</v>
      </c>
      <c r="B159" s="37" t="s">
        <v>301</v>
      </c>
      <c r="C159" s="70">
        <f>C160+C163</f>
        <v>177</v>
      </c>
      <c r="D159" s="70">
        <f>D160+D163</f>
        <v>0</v>
      </c>
      <c r="E159" s="71"/>
    </row>
    <row r="160" spans="1:5" s="35" customFormat="1" ht="24.75" customHeight="1">
      <c r="A160" s="46" t="s">
        <v>302</v>
      </c>
      <c r="B160" s="37" t="s">
        <v>303</v>
      </c>
      <c r="C160" s="90">
        <f>C161+C162</f>
        <v>0</v>
      </c>
      <c r="D160" s="90">
        <f>D161+D162</f>
        <v>0</v>
      </c>
      <c r="E160" s="92"/>
    </row>
    <row r="161" spans="1:5" s="35" customFormat="1" ht="15.75" customHeight="1">
      <c r="A161" s="47" t="s">
        <v>304</v>
      </c>
      <c r="B161" s="37" t="s">
        <v>305</v>
      </c>
      <c r="C161" s="42"/>
      <c r="D161" s="42"/>
      <c r="E161" s="40"/>
    </row>
    <row r="162" spans="1:5" s="35" customFormat="1" ht="15.75" customHeight="1">
      <c r="A162" s="49" t="s">
        <v>306</v>
      </c>
      <c r="B162" s="37" t="s">
        <v>307</v>
      </c>
      <c r="C162" s="42"/>
      <c r="D162" s="43"/>
      <c r="E162" s="40"/>
    </row>
    <row r="163" spans="1:5" s="35" customFormat="1" ht="24.75" customHeight="1">
      <c r="A163" s="46" t="s">
        <v>308</v>
      </c>
      <c r="B163" s="37" t="s">
        <v>309</v>
      </c>
      <c r="C163" s="90">
        <f>C164+C165</f>
        <v>177</v>
      </c>
      <c r="D163" s="90">
        <f>D164+D165</f>
        <v>0</v>
      </c>
      <c r="E163" s="92"/>
    </row>
    <row r="164" spans="1:5" s="35" customFormat="1" ht="16.5" customHeight="1">
      <c r="A164" s="47" t="s">
        <v>310</v>
      </c>
      <c r="B164" s="37" t="s">
        <v>311</v>
      </c>
      <c r="C164" s="42"/>
      <c r="D164" s="42"/>
      <c r="E164" s="40"/>
    </row>
    <row r="165" spans="1:5" s="35" customFormat="1" ht="15.75">
      <c r="A165" s="49" t="s">
        <v>312</v>
      </c>
      <c r="B165" s="37" t="s">
        <v>313</v>
      </c>
      <c r="C165" s="42">
        <v>177</v>
      </c>
      <c r="D165" s="55"/>
      <c r="E165" s="40"/>
    </row>
    <row r="166" spans="1:5" s="35" customFormat="1" ht="15.75">
      <c r="A166" s="54" t="s">
        <v>314</v>
      </c>
      <c r="B166" s="37" t="s">
        <v>315</v>
      </c>
      <c r="C166" s="70">
        <f>C167+C170</f>
        <v>0</v>
      </c>
      <c r="D166" s="70">
        <f>D167+D170</f>
        <v>0</v>
      </c>
      <c r="E166" s="71"/>
    </row>
    <row r="167" spans="1:5" s="35" customFormat="1" ht="22.5">
      <c r="A167" s="46" t="s">
        <v>316</v>
      </c>
      <c r="B167" s="37" t="s">
        <v>317</v>
      </c>
      <c r="C167" s="90">
        <f>C168+C169</f>
        <v>0</v>
      </c>
      <c r="D167" s="90">
        <f>D168+D169</f>
        <v>0</v>
      </c>
      <c r="E167" s="92"/>
    </row>
    <row r="168" spans="1:5" s="35" customFormat="1" ht="15.75">
      <c r="A168" s="47" t="s">
        <v>318</v>
      </c>
      <c r="B168" s="37" t="s">
        <v>319</v>
      </c>
      <c r="C168" s="42"/>
      <c r="D168" s="42"/>
      <c r="E168" s="40"/>
    </row>
    <row r="169" spans="1:5" s="35" customFormat="1" ht="15.75">
      <c r="A169" s="49" t="s">
        <v>320</v>
      </c>
      <c r="B169" s="37" t="s">
        <v>321</v>
      </c>
      <c r="C169" s="42"/>
      <c r="D169" s="43"/>
      <c r="E169" s="40"/>
    </row>
    <row r="170" spans="1:5" s="35" customFormat="1" ht="24.75" customHeight="1">
      <c r="A170" s="56" t="s">
        <v>547</v>
      </c>
      <c r="B170" s="37" t="s">
        <v>322</v>
      </c>
      <c r="C170" s="74">
        <f>C171+C174+C177+C180</f>
        <v>0</v>
      </c>
      <c r="D170" s="74">
        <f>D171+D174+D177+D180</f>
        <v>0</v>
      </c>
      <c r="E170" s="75">
        <f>E171+E174+E177+E180</f>
        <v>0</v>
      </c>
    </row>
    <row r="171" spans="1:5" s="35" customFormat="1" ht="22.5">
      <c r="A171" s="54" t="s">
        <v>548</v>
      </c>
      <c r="B171" s="37" t="s">
        <v>323</v>
      </c>
      <c r="C171" s="70">
        <f>C172+C173</f>
        <v>0</v>
      </c>
      <c r="D171" s="70">
        <f>D172+D173</f>
        <v>0</v>
      </c>
      <c r="E171" s="76">
        <f>E172+E173</f>
        <v>0</v>
      </c>
    </row>
    <row r="172" spans="1:5" s="35" customFormat="1" ht="15.75">
      <c r="A172" s="47" t="s">
        <v>549</v>
      </c>
      <c r="B172" s="37" t="s">
        <v>324</v>
      </c>
      <c r="C172" s="42"/>
      <c r="D172" s="42"/>
      <c r="E172" s="48"/>
    </row>
    <row r="173" spans="1:5" s="35" customFormat="1" ht="15.75">
      <c r="A173" s="49" t="s">
        <v>550</v>
      </c>
      <c r="B173" s="37" t="s">
        <v>325</v>
      </c>
      <c r="C173" s="42"/>
      <c r="D173" s="43"/>
      <c r="E173" s="48"/>
    </row>
    <row r="174" spans="1:5" s="35" customFormat="1" ht="15.75">
      <c r="A174" s="54" t="s">
        <v>551</v>
      </c>
      <c r="B174" s="37" t="s">
        <v>326</v>
      </c>
      <c r="C174" s="70">
        <f>C175+C176</f>
        <v>0</v>
      </c>
      <c r="D174" s="70">
        <f>D175+D176</f>
        <v>0</v>
      </c>
      <c r="E174" s="71"/>
    </row>
    <row r="175" spans="1:5" s="35" customFormat="1" ht="15.75">
      <c r="A175" s="47" t="s">
        <v>327</v>
      </c>
      <c r="B175" s="37" t="s">
        <v>328</v>
      </c>
      <c r="C175" s="42"/>
      <c r="D175" s="42"/>
      <c r="E175" s="40"/>
    </row>
    <row r="176" spans="1:5" s="35" customFormat="1" ht="15.75">
      <c r="A176" s="49" t="s">
        <v>329</v>
      </c>
      <c r="B176" s="37" t="s">
        <v>330</v>
      </c>
      <c r="C176" s="42"/>
      <c r="D176" s="55"/>
      <c r="E176" s="40"/>
    </row>
    <row r="177" spans="1:5" s="35" customFormat="1" ht="15.75">
      <c r="A177" s="54" t="s">
        <v>552</v>
      </c>
      <c r="B177" s="37" t="s">
        <v>331</v>
      </c>
      <c r="C177" s="70">
        <f>C178+C179</f>
        <v>0</v>
      </c>
      <c r="D177" s="70">
        <f>D178+D179</f>
        <v>0</v>
      </c>
      <c r="E177" s="71"/>
    </row>
    <row r="178" spans="1:5" s="35" customFormat="1" ht="15.75">
      <c r="A178" s="47" t="s">
        <v>553</v>
      </c>
      <c r="B178" s="37" t="s">
        <v>332</v>
      </c>
      <c r="C178" s="42"/>
      <c r="D178" s="42"/>
      <c r="E178" s="40"/>
    </row>
    <row r="179" spans="1:5" s="35" customFormat="1" ht="15.75">
      <c r="A179" s="49" t="s">
        <v>554</v>
      </c>
      <c r="B179" s="37" t="s">
        <v>333</v>
      </c>
      <c r="C179" s="42"/>
      <c r="D179" s="43"/>
      <c r="E179" s="40"/>
    </row>
    <row r="180" spans="1:5" s="35" customFormat="1" ht="15.75">
      <c r="A180" s="54" t="s">
        <v>555</v>
      </c>
      <c r="B180" s="37" t="s">
        <v>334</v>
      </c>
      <c r="C180" s="70">
        <f>C181+C182</f>
        <v>0</v>
      </c>
      <c r="D180" s="70">
        <f>D181+D182</f>
        <v>0</v>
      </c>
      <c r="E180" s="71"/>
    </row>
    <row r="181" spans="1:5" s="35" customFormat="1" ht="15.75">
      <c r="A181" s="47" t="s">
        <v>556</v>
      </c>
      <c r="B181" s="37" t="s">
        <v>335</v>
      </c>
      <c r="C181" s="42"/>
      <c r="D181" s="42"/>
      <c r="E181" s="40"/>
    </row>
    <row r="182" spans="1:5" s="35" customFormat="1" ht="15.75">
      <c r="A182" s="49" t="s">
        <v>557</v>
      </c>
      <c r="B182" s="37" t="s">
        <v>336</v>
      </c>
      <c r="C182" s="42"/>
      <c r="D182" s="43"/>
      <c r="E182" s="40"/>
    </row>
    <row r="183" spans="1:5" s="35" customFormat="1" ht="15.75" customHeight="1">
      <c r="A183" s="44" t="s">
        <v>337</v>
      </c>
      <c r="B183" s="37" t="s">
        <v>338</v>
      </c>
      <c r="C183" s="72">
        <f>C7+C21+C139+C150</f>
        <v>258615</v>
      </c>
      <c r="D183" s="72">
        <f>D7+D21+D139+D150</f>
        <v>192079</v>
      </c>
      <c r="E183" s="73">
        <f>E7+E21+E139+E150</f>
        <v>239323</v>
      </c>
    </row>
    <row r="184" spans="1:5" s="35" customFormat="1" ht="15.75">
      <c r="A184" s="44" t="s">
        <v>339</v>
      </c>
      <c r="B184" s="37" t="s">
        <v>340</v>
      </c>
      <c r="C184" s="78"/>
      <c r="D184" s="72">
        <f>D185+D193+D203</f>
        <v>0</v>
      </c>
      <c r="E184" s="73">
        <f>E185+E193+E203</f>
        <v>0</v>
      </c>
    </row>
    <row r="185" spans="1:5" s="35" customFormat="1" ht="15.75">
      <c r="A185" s="36" t="s">
        <v>341</v>
      </c>
      <c r="B185" s="37" t="s">
        <v>342</v>
      </c>
      <c r="C185" s="80"/>
      <c r="D185" s="74">
        <f>SUM(D186:D192)</f>
        <v>0</v>
      </c>
      <c r="E185" s="77"/>
    </row>
    <row r="186" spans="1:5" s="35" customFormat="1" ht="15.75">
      <c r="A186" s="46" t="s">
        <v>343</v>
      </c>
      <c r="B186" s="37" t="s">
        <v>344</v>
      </c>
      <c r="C186" s="43"/>
      <c r="D186" s="42"/>
      <c r="E186" s="40"/>
    </row>
    <row r="187" spans="1:5" s="35" customFormat="1" ht="15.75">
      <c r="A187" s="46" t="s">
        <v>345</v>
      </c>
      <c r="B187" s="37" t="s">
        <v>346</v>
      </c>
      <c r="C187" s="43"/>
      <c r="D187" s="42"/>
      <c r="E187" s="40"/>
    </row>
    <row r="188" spans="1:5" s="35" customFormat="1" ht="15.75">
      <c r="A188" s="46" t="s">
        <v>347</v>
      </c>
      <c r="B188" s="37" t="s">
        <v>348</v>
      </c>
      <c r="C188" s="43"/>
      <c r="D188" s="42"/>
      <c r="E188" s="40"/>
    </row>
    <row r="189" spans="1:5" s="35" customFormat="1" ht="15.75">
      <c r="A189" s="46" t="s">
        <v>349</v>
      </c>
      <c r="B189" s="37" t="s">
        <v>350</v>
      </c>
      <c r="C189" s="43"/>
      <c r="D189" s="42"/>
      <c r="E189" s="40"/>
    </row>
    <row r="190" spans="1:5" s="35" customFormat="1" ht="15.75">
      <c r="A190" s="46" t="s">
        <v>351</v>
      </c>
      <c r="B190" s="37" t="s">
        <v>352</v>
      </c>
      <c r="C190" s="43"/>
      <c r="D190" s="42"/>
      <c r="E190" s="40"/>
    </row>
    <row r="191" spans="1:5" s="35" customFormat="1" ht="15.75">
      <c r="A191" s="57" t="s">
        <v>353</v>
      </c>
      <c r="B191" s="37" t="s">
        <v>354</v>
      </c>
      <c r="C191" s="43"/>
      <c r="D191" s="42"/>
      <c r="E191" s="40"/>
    </row>
    <row r="192" spans="1:5" s="35" customFormat="1" ht="15.75">
      <c r="A192" s="46" t="s">
        <v>355</v>
      </c>
      <c r="B192" s="37" t="s">
        <v>356</v>
      </c>
      <c r="C192" s="43"/>
      <c r="D192" s="42"/>
      <c r="E192" s="40"/>
    </row>
    <row r="193" spans="1:5" s="35" customFormat="1" ht="15.75">
      <c r="A193" s="36" t="s">
        <v>357</v>
      </c>
      <c r="B193" s="37" t="s">
        <v>358</v>
      </c>
      <c r="C193" s="80"/>
      <c r="D193" s="74">
        <f>SUM(D194:D197)+D198</f>
        <v>0</v>
      </c>
      <c r="E193" s="75">
        <f>SUM(E194:E197)+E198</f>
        <v>0</v>
      </c>
    </row>
    <row r="194" spans="1:5" s="35" customFormat="1" ht="15.75">
      <c r="A194" s="46" t="s">
        <v>359</v>
      </c>
      <c r="B194" s="37" t="s">
        <v>360</v>
      </c>
      <c r="C194" s="43"/>
      <c r="D194" s="42"/>
      <c r="E194" s="40"/>
    </row>
    <row r="195" spans="1:5" s="35" customFormat="1" ht="15.75">
      <c r="A195" s="46" t="s">
        <v>361</v>
      </c>
      <c r="B195" s="37" t="s">
        <v>362</v>
      </c>
      <c r="C195" s="43"/>
      <c r="D195" s="42"/>
      <c r="E195" s="40"/>
    </row>
    <row r="196" spans="1:5" s="35" customFormat="1" ht="15.75">
      <c r="A196" s="46" t="s">
        <v>363</v>
      </c>
      <c r="B196" s="37" t="s">
        <v>364</v>
      </c>
      <c r="C196" s="43"/>
      <c r="D196" s="42"/>
      <c r="E196" s="40"/>
    </row>
    <row r="197" spans="1:5" s="35" customFormat="1" ht="15.75">
      <c r="A197" s="46" t="s">
        <v>365</v>
      </c>
      <c r="B197" s="37" t="s">
        <v>366</v>
      </c>
      <c r="C197" s="43"/>
      <c r="D197" s="42"/>
      <c r="E197" s="40"/>
    </row>
    <row r="198" spans="1:5" s="35" customFormat="1" ht="15.75">
      <c r="A198" s="46" t="s">
        <v>367</v>
      </c>
      <c r="B198" s="37" t="s">
        <v>368</v>
      </c>
      <c r="C198" s="96"/>
      <c r="D198" s="90">
        <f>SUM(D199:D202)</f>
        <v>0</v>
      </c>
      <c r="E198" s="91">
        <f>SUM(E199:E202)</f>
        <v>0</v>
      </c>
    </row>
    <row r="199" spans="1:5" s="35" customFormat="1" ht="15.75">
      <c r="A199" s="47" t="s">
        <v>369</v>
      </c>
      <c r="B199" s="37" t="s">
        <v>370</v>
      </c>
      <c r="C199" s="43"/>
      <c r="D199" s="42"/>
      <c r="E199" s="48"/>
    </row>
    <row r="200" spans="1:5" s="35" customFormat="1" ht="15.75">
      <c r="A200" s="47" t="s">
        <v>371</v>
      </c>
      <c r="B200" s="37" t="s">
        <v>372</v>
      </c>
      <c r="C200" s="43"/>
      <c r="D200" s="42"/>
      <c r="E200" s="40"/>
    </row>
    <row r="201" spans="1:5" s="35" customFormat="1" ht="15.75">
      <c r="A201" s="47" t="s">
        <v>373</v>
      </c>
      <c r="B201" s="37" t="s">
        <v>374</v>
      </c>
      <c r="C201" s="43"/>
      <c r="D201" s="42"/>
      <c r="E201" s="40"/>
    </row>
    <row r="202" spans="1:5" s="35" customFormat="1" ht="15.75">
      <c r="A202" s="47" t="s">
        <v>375</v>
      </c>
      <c r="B202" s="37" t="s">
        <v>376</v>
      </c>
      <c r="C202" s="43"/>
      <c r="D202" s="42"/>
      <c r="E202" s="40"/>
    </row>
    <row r="203" spans="1:5" s="35" customFormat="1" ht="15.75">
      <c r="A203" s="36" t="s">
        <v>377</v>
      </c>
      <c r="B203" s="37" t="s">
        <v>378</v>
      </c>
      <c r="C203" s="80"/>
      <c r="D203" s="74">
        <f>SUM(D204:D206)</f>
        <v>0</v>
      </c>
      <c r="E203" s="77"/>
    </row>
    <row r="204" spans="1:5" s="35" customFormat="1" ht="15.75">
      <c r="A204" s="46" t="s">
        <v>379</v>
      </c>
      <c r="B204" s="37" t="s">
        <v>380</v>
      </c>
      <c r="C204" s="43"/>
      <c r="D204" s="42"/>
      <c r="E204" s="40"/>
    </row>
    <row r="205" spans="1:5" s="35" customFormat="1" ht="15.75">
      <c r="A205" s="46" t="s">
        <v>381</v>
      </c>
      <c r="B205" s="37" t="s">
        <v>382</v>
      </c>
      <c r="C205" s="43"/>
      <c r="D205" s="42"/>
      <c r="E205" s="40"/>
    </row>
    <row r="206" spans="1:5" s="35" customFormat="1" ht="15.75">
      <c r="A206" s="46" t="s">
        <v>383</v>
      </c>
      <c r="B206" s="37" t="s">
        <v>384</v>
      </c>
      <c r="C206" s="43"/>
      <c r="D206" s="42"/>
      <c r="E206" s="40"/>
    </row>
    <row r="207" spans="1:5" s="35" customFormat="1" ht="15.75">
      <c r="A207" s="44" t="s">
        <v>385</v>
      </c>
      <c r="B207" s="37" t="s">
        <v>386</v>
      </c>
      <c r="C207" s="78"/>
      <c r="D207" s="72">
        <f>D208+D209+D214+D227+D228+D229</f>
        <v>1196</v>
      </c>
      <c r="E207" s="71"/>
    </row>
    <row r="208" spans="1:5" s="35" customFormat="1" ht="15.75">
      <c r="A208" s="36" t="s">
        <v>387</v>
      </c>
      <c r="B208" s="37" t="s">
        <v>388</v>
      </c>
      <c r="C208" s="80"/>
      <c r="D208" s="81">
        <v>104</v>
      </c>
      <c r="E208" s="77"/>
    </row>
    <row r="209" spans="1:5" s="35" customFormat="1" ht="15.75">
      <c r="A209" s="36" t="s">
        <v>389</v>
      </c>
      <c r="B209" s="37" t="s">
        <v>390</v>
      </c>
      <c r="C209" s="80"/>
      <c r="D209" s="74">
        <f>SUM(D210:D213)</f>
        <v>1092</v>
      </c>
      <c r="E209" s="77"/>
    </row>
    <row r="210" spans="1:5" s="35" customFormat="1" ht="15.75">
      <c r="A210" s="46" t="s">
        <v>391</v>
      </c>
      <c r="B210" s="37" t="s">
        <v>392</v>
      </c>
      <c r="C210" s="43"/>
      <c r="D210" s="42">
        <v>1092</v>
      </c>
      <c r="E210" s="40"/>
    </row>
    <row r="211" spans="1:5" s="35" customFormat="1" ht="15.75">
      <c r="A211" s="46" t="s">
        <v>393</v>
      </c>
      <c r="B211" s="37" t="s">
        <v>394</v>
      </c>
      <c r="C211" s="43"/>
      <c r="D211" s="42"/>
      <c r="E211" s="40"/>
    </row>
    <row r="212" spans="1:5" s="35" customFormat="1" ht="15.75">
      <c r="A212" s="46" t="s">
        <v>395</v>
      </c>
      <c r="B212" s="37" t="s">
        <v>396</v>
      </c>
      <c r="C212" s="43" t="s">
        <v>397</v>
      </c>
      <c r="D212" s="42"/>
      <c r="E212" s="40"/>
    </row>
    <row r="213" spans="1:5" s="35" customFormat="1" ht="15.75">
      <c r="A213" s="46" t="s">
        <v>398</v>
      </c>
      <c r="B213" s="37" t="s">
        <v>399</v>
      </c>
      <c r="C213" s="43"/>
      <c r="D213" s="42"/>
      <c r="E213" s="40"/>
    </row>
    <row r="214" spans="1:5" s="35" customFormat="1" ht="15.75">
      <c r="A214" s="36" t="s">
        <v>400</v>
      </c>
      <c r="B214" s="37" t="s">
        <v>401</v>
      </c>
      <c r="C214" s="80"/>
      <c r="D214" s="74">
        <f>D215+D221</f>
        <v>0</v>
      </c>
      <c r="E214" s="77"/>
    </row>
    <row r="215" spans="1:5" s="35" customFormat="1" ht="15.75">
      <c r="A215" s="46" t="s">
        <v>402</v>
      </c>
      <c r="B215" s="37" t="s">
        <v>403</v>
      </c>
      <c r="C215" s="43"/>
      <c r="D215" s="39">
        <f>SUM(D216:D220)</f>
        <v>0</v>
      </c>
      <c r="E215" s="40"/>
    </row>
    <row r="216" spans="1:5" s="35" customFormat="1" ht="15.75">
      <c r="A216" s="47" t="s">
        <v>404</v>
      </c>
      <c r="B216" s="37" t="s">
        <v>405</v>
      </c>
      <c r="C216" s="43"/>
      <c r="D216" s="42"/>
      <c r="E216" s="40"/>
    </row>
    <row r="217" spans="1:5" s="35" customFormat="1" ht="15.75">
      <c r="A217" s="47" t="s">
        <v>406</v>
      </c>
      <c r="B217" s="37" t="s">
        <v>407</v>
      </c>
      <c r="C217" s="43"/>
      <c r="D217" s="42"/>
      <c r="E217" s="40"/>
    </row>
    <row r="218" spans="1:5" s="35" customFormat="1" ht="15.75">
      <c r="A218" s="47" t="s">
        <v>408</v>
      </c>
      <c r="B218" s="37" t="s">
        <v>409</v>
      </c>
      <c r="C218" s="43"/>
      <c r="D218" s="42"/>
      <c r="E218" s="40"/>
    </row>
    <row r="219" spans="1:5" s="35" customFormat="1" ht="15.75">
      <c r="A219" s="47" t="s">
        <v>410</v>
      </c>
      <c r="B219" s="37" t="s">
        <v>411</v>
      </c>
      <c r="C219" s="43"/>
      <c r="D219" s="42"/>
      <c r="E219" s="40"/>
    </row>
    <row r="220" spans="1:5" s="35" customFormat="1" ht="15.75">
      <c r="A220" s="47" t="s">
        <v>412</v>
      </c>
      <c r="B220" s="37" t="s">
        <v>413</v>
      </c>
      <c r="C220" s="43"/>
      <c r="D220" s="42"/>
      <c r="E220" s="40"/>
    </row>
    <row r="221" spans="1:5" s="35" customFormat="1" ht="15.75">
      <c r="A221" s="46" t="s">
        <v>414</v>
      </c>
      <c r="B221" s="37" t="s">
        <v>415</v>
      </c>
      <c r="C221" s="96"/>
      <c r="D221" s="90">
        <f>SUM(D222:D226)</f>
        <v>0</v>
      </c>
      <c r="E221" s="92"/>
    </row>
    <row r="222" spans="1:5" s="35" customFormat="1" ht="15.75">
      <c r="A222" s="47" t="s">
        <v>416</v>
      </c>
      <c r="B222" s="37" t="s">
        <v>417</v>
      </c>
      <c r="C222" s="43"/>
      <c r="D222" s="42"/>
      <c r="E222" s="40"/>
    </row>
    <row r="223" spans="1:5" s="35" customFormat="1" ht="15.75">
      <c r="A223" s="47" t="s">
        <v>418</v>
      </c>
      <c r="B223" s="37" t="s">
        <v>419</v>
      </c>
      <c r="C223" s="43"/>
      <c r="D223" s="42"/>
      <c r="E223" s="40"/>
    </row>
    <row r="224" spans="1:5" s="35" customFormat="1" ht="15.75">
      <c r="A224" s="47" t="s">
        <v>420</v>
      </c>
      <c r="B224" s="37" t="s">
        <v>421</v>
      </c>
      <c r="C224" s="43"/>
      <c r="D224" s="42"/>
      <c r="E224" s="40"/>
    </row>
    <row r="225" spans="1:5" s="35" customFormat="1" ht="15.75">
      <c r="A225" s="47" t="s">
        <v>422</v>
      </c>
      <c r="B225" s="37" t="s">
        <v>423</v>
      </c>
      <c r="C225" s="43"/>
      <c r="D225" s="42"/>
      <c r="E225" s="40"/>
    </row>
    <row r="226" spans="1:5" s="35" customFormat="1" ht="15.75">
      <c r="A226" s="47" t="s">
        <v>424</v>
      </c>
      <c r="B226" s="37" t="s">
        <v>425</v>
      </c>
      <c r="C226" s="43"/>
      <c r="D226" s="42"/>
      <c r="E226" s="40"/>
    </row>
    <row r="227" spans="1:5" s="35" customFormat="1" ht="15.75">
      <c r="A227" s="36" t="s">
        <v>426</v>
      </c>
      <c r="B227" s="37" t="s">
        <v>427</v>
      </c>
      <c r="C227" s="50"/>
      <c r="D227" s="51"/>
      <c r="E227" s="52"/>
    </row>
    <row r="228" spans="1:5" s="35" customFormat="1" ht="15.75">
      <c r="A228" s="36" t="s">
        <v>428</v>
      </c>
      <c r="B228" s="37" t="s">
        <v>429</v>
      </c>
      <c r="C228" s="50"/>
      <c r="D228" s="51"/>
      <c r="E228" s="52"/>
    </row>
    <row r="229" spans="1:5" s="35" customFormat="1" ht="15.75">
      <c r="A229" s="36" t="s">
        <v>430</v>
      </c>
      <c r="B229" s="37" t="s">
        <v>431</v>
      </c>
      <c r="C229" s="80"/>
      <c r="D229" s="74">
        <f>SUM(D230:D231)</f>
        <v>0</v>
      </c>
      <c r="E229" s="77"/>
    </row>
    <row r="230" spans="1:5" s="35" customFormat="1" ht="15.75">
      <c r="A230" s="46" t="s">
        <v>432</v>
      </c>
      <c r="B230" s="37" t="s">
        <v>433</v>
      </c>
      <c r="C230" s="43"/>
      <c r="D230" s="42"/>
      <c r="E230" s="40"/>
    </row>
    <row r="231" spans="1:5" s="35" customFormat="1" ht="15.75">
      <c r="A231" s="46" t="s">
        <v>434</v>
      </c>
      <c r="B231" s="37" t="s">
        <v>435</v>
      </c>
      <c r="C231" s="43"/>
      <c r="D231" s="42"/>
      <c r="E231" s="40"/>
    </row>
    <row r="232" spans="1:5" s="35" customFormat="1" ht="33" customHeight="1" hidden="1">
      <c r="A232" s="46" t="s">
        <v>436</v>
      </c>
      <c r="B232" s="37" t="s">
        <v>437</v>
      </c>
      <c r="C232" s="39"/>
      <c r="D232" s="39"/>
      <c r="E232" s="45"/>
    </row>
    <row r="233" spans="1:5" s="35" customFormat="1" ht="15.75" hidden="1">
      <c r="A233" s="46" t="s">
        <v>438</v>
      </c>
      <c r="B233" s="37" t="s">
        <v>439</v>
      </c>
      <c r="C233" s="39"/>
      <c r="D233" s="39"/>
      <c r="E233" s="45"/>
    </row>
    <row r="234" spans="1:5" s="35" customFormat="1" ht="15.75">
      <c r="A234" s="44" t="s">
        <v>440</v>
      </c>
      <c r="B234" s="37" t="s">
        <v>441</v>
      </c>
      <c r="C234" s="78"/>
      <c r="D234" s="72">
        <f>SUM(D235:D239)</f>
        <v>0</v>
      </c>
      <c r="E234" s="71"/>
    </row>
    <row r="235" spans="1:5" s="35" customFormat="1" ht="15.75">
      <c r="A235" s="36" t="s">
        <v>442</v>
      </c>
      <c r="B235" s="37" t="s">
        <v>443</v>
      </c>
      <c r="C235" s="50"/>
      <c r="D235" s="51"/>
      <c r="E235" s="52"/>
    </row>
    <row r="236" spans="1:5" s="35" customFormat="1" ht="15.75">
      <c r="A236" s="36" t="s">
        <v>444</v>
      </c>
      <c r="B236" s="37" t="s">
        <v>445</v>
      </c>
      <c r="C236" s="50"/>
      <c r="D236" s="51"/>
      <c r="E236" s="52"/>
    </row>
    <row r="237" spans="1:5" s="35" customFormat="1" ht="15.75">
      <c r="A237" s="36" t="s">
        <v>446</v>
      </c>
      <c r="B237" s="37" t="s">
        <v>447</v>
      </c>
      <c r="C237" s="50"/>
      <c r="D237" s="51"/>
      <c r="E237" s="52"/>
    </row>
    <row r="238" spans="1:5" s="35" customFormat="1" ht="15.75">
      <c r="A238" s="36" t="s">
        <v>448</v>
      </c>
      <c r="B238" s="37" t="s">
        <v>449</v>
      </c>
      <c r="C238" s="50"/>
      <c r="D238" s="51"/>
      <c r="E238" s="52"/>
    </row>
    <row r="239" spans="1:5" s="35" customFormat="1" ht="15.75">
      <c r="A239" s="36" t="s">
        <v>450</v>
      </c>
      <c r="B239" s="37" t="s">
        <v>451</v>
      </c>
      <c r="C239" s="50"/>
      <c r="D239" s="51"/>
      <c r="E239" s="52"/>
    </row>
    <row r="240" spans="1:5" s="35" customFormat="1" ht="15.75">
      <c r="A240" s="44" t="s">
        <v>452</v>
      </c>
      <c r="B240" s="37" t="s">
        <v>453</v>
      </c>
      <c r="C240" s="78"/>
      <c r="D240" s="72">
        <f>D241+D257+D248</f>
        <v>1320</v>
      </c>
      <c r="E240" s="71"/>
    </row>
    <row r="241" spans="1:5" s="35" customFormat="1" ht="15.75">
      <c r="A241" s="36" t="s">
        <v>454</v>
      </c>
      <c r="B241" s="37" t="s">
        <v>455</v>
      </c>
      <c r="C241" s="80"/>
      <c r="D241" s="74">
        <f>D242+D245+D246+D247</f>
        <v>154</v>
      </c>
      <c r="E241" s="77"/>
    </row>
    <row r="242" spans="1:5" s="35" customFormat="1" ht="15.75">
      <c r="A242" s="38" t="s">
        <v>456</v>
      </c>
      <c r="B242" s="37" t="s">
        <v>457</v>
      </c>
      <c r="C242" s="96"/>
      <c r="D242" s="90">
        <f>SUM(D243:D244)</f>
        <v>154</v>
      </c>
      <c r="E242" s="92"/>
    </row>
    <row r="243" spans="1:5" s="35" customFormat="1" ht="15.75">
      <c r="A243" s="46" t="s">
        <v>458</v>
      </c>
      <c r="B243" s="37" t="s">
        <v>459</v>
      </c>
      <c r="C243" s="43"/>
      <c r="D243" s="42">
        <v>154</v>
      </c>
      <c r="E243" s="40"/>
    </row>
    <row r="244" spans="1:5" s="35" customFormat="1" ht="15.75">
      <c r="A244" s="46" t="s">
        <v>460</v>
      </c>
      <c r="B244" s="37" t="s">
        <v>461</v>
      </c>
      <c r="C244" s="43"/>
      <c r="D244" s="42"/>
      <c r="E244" s="40"/>
    </row>
    <row r="245" spans="1:5" s="35" customFormat="1" ht="15.75">
      <c r="A245" s="38" t="s">
        <v>462</v>
      </c>
      <c r="B245" s="37" t="s">
        <v>463</v>
      </c>
      <c r="C245" s="43"/>
      <c r="D245" s="42"/>
      <c r="E245" s="40"/>
    </row>
    <row r="246" spans="1:5" s="35" customFormat="1" ht="15.75">
      <c r="A246" s="38" t="s">
        <v>464</v>
      </c>
      <c r="B246" s="37" t="s">
        <v>465</v>
      </c>
      <c r="C246" s="43"/>
      <c r="D246" s="42"/>
      <c r="E246" s="40"/>
    </row>
    <row r="247" spans="1:5" s="35" customFormat="1" ht="15.75">
      <c r="A247" s="38" t="s">
        <v>466</v>
      </c>
      <c r="B247" s="37" t="s">
        <v>467</v>
      </c>
      <c r="C247" s="43"/>
      <c r="D247" s="42"/>
      <c r="E247" s="40"/>
    </row>
    <row r="248" spans="1:5" s="35" customFormat="1" ht="15.75">
      <c r="A248" s="36" t="s">
        <v>468</v>
      </c>
      <c r="B248" s="37" t="s">
        <v>469</v>
      </c>
      <c r="C248" s="80"/>
      <c r="D248" s="74">
        <f>SUM(D249:D256)</f>
        <v>1166</v>
      </c>
      <c r="E248" s="77"/>
    </row>
    <row r="249" spans="1:5" s="35" customFormat="1" ht="15.75">
      <c r="A249" s="38" t="s">
        <v>558</v>
      </c>
      <c r="B249" s="37" t="s">
        <v>470</v>
      </c>
      <c r="C249" s="43"/>
      <c r="D249" s="42">
        <v>1166</v>
      </c>
      <c r="E249" s="40"/>
    </row>
    <row r="250" spans="1:5" s="35" customFormat="1" ht="15.75">
      <c r="A250" s="38" t="s">
        <v>559</v>
      </c>
      <c r="B250" s="37" t="s">
        <v>471</v>
      </c>
      <c r="C250" s="43"/>
      <c r="D250" s="42"/>
      <c r="E250" s="40"/>
    </row>
    <row r="251" spans="1:5" s="35" customFormat="1" ht="15.75">
      <c r="A251" s="38" t="s">
        <v>560</v>
      </c>
      <c r="B251" s="37" t="s">
        <v>472</v>
      </c>
      <c r="C251" s="43"/>
      <c r="D251" s="42"/>
      <c r="E251" s="40"/>
    </row>
    <row r="252" spans="1:5" s="35" customFormat="1" ht="15.75">
      <c r="A252" s="38" t="s">
        <v>561</v>
      </c>
      <c r="B252" s="37" t="s">
        <v>473</v>
      </c>
      <c r="C252" s="43"/>
      <c r="D252" s="42"/>
      <c r="E252" s="40"/>
    </row>
    <row r="253" spans="1:5" s="35" customFormat="1" ht="15.75">
      <c r="A253" s="38" t="s">
        <v>562</v>
      </c>
      <c r="B253" s="37" t="s">
        <v>474</v>
      </c>
      <c r="C253" s="43"/>
      <c r="D253" s="42"/>
      <c r="E253" s="40"/>
    </row>
    <row r="254" spans="1:5" s="35" customFormat="1" ht="15.75">
      <c r="A254" s="38" t="s">
        <v>563</v>
      </c>
      <c r="B254" s="37" t="s">
        <v>475</v>
      </c>
      <c r="C254" s="43"/>
      <c r="D254" s="42"/>
      <c r="E254" s="40"/>
    </row>
    <row r="255" spans="1:5" s="35" customFormat="1" ht="15.75">
      <c r="A255" s="38" t="s">
        <v>564</v>
      </c>
      <c r="B255" s="37" t="s">
        <v>476</v>
      </c>
      <c r="C255" s="43"/>
      <c r="D255" s="42"/>
      <c r="E255" s="40"/>
    </row>
    <row r="256" spans="1:5" s="35" customFormat="1" ht="15.75">
      <c r="A256" s="38" t="s">
        <v>565</v>
      </c>
      <c r="B256" s="37" t="s">
        <v>477</v>
      </c>
      <c r="C256" s="43"/>
      <c r="D256" s="42"/>
      <c r="E256" s="40"/>
    </row>
    <row r="257" spans="1:5" s="35" customFormat="1" ht="15.75">
      <c r="A257" s="36" t="s">
        <v>478</v>
      </c>
      <c r="B257" s="37" t="s">
        <v>479</v>
      </c>
      <c r="C257" s="80"/>
      <c r="D257" s="82">
        <f>SUM(D258:D265)</f>
        <v>0</v>
      </c>
      <c r="E257" s="77"/>
    </row>
    <row r="258" spans="1:5" s="35" customFormat="1" ht="15.75">
      <c r="A258" s="38" t="s">
        <v>480</v>
      </c>
      <c r="B258" s="37" t="s">
        <v>481</v>
      </c>
      <c r="C258" s="43"/>
      <c r="D258" s="42"/>
      <c r="E258" s="40"/>
    </row>
    <row r="259" spans="1:5" s="35" customFormat="1" ht="15.75">
      <c r="A259" s="38" t="s">
        <v>482</v>
      </c>
      <c r="B259" s="37" t="s">
        <v>483</v>
      </c>
      <c r="C259" s="43"/>
      <c r="D259" s="42"/>
      <c r="E259" s="40"/>
    </row>
    <row r="260" spans="1:5" s="35" customFormat="1" ht="15.75">
      <c r="A260" s="38" t="s">
        <v>484</v>
      </c>
      <c r="B260" s="37" t="s">
        <v>485</v>
      </c>
      <c r="C260" s="43"/>
      <c r="D260" s="42"/>
      <c r="E260" s="40"/>
    </row>
    <row r="261" spans="1:5" s="35" customFormat="1" ht="15.75">
      <c r="A261" s="38" t="s">
        <v>486</v>
      </c>
      <c r="B261" s="37" t="s">
        <v>487</v>
      </c>
      <c r="C261" s="43"/>
      <c r="D261" s="42"/>
      <c r="E261" s="40"/>
    </row>
    <row r="262" spans="1:5" s="35" customFormat="1" ht="15.75">
      <c r="A262" s="38" t="s">
        <v>488</v>
      </c>
      <c r="B262" s="37" t="s">
        <v>489</v>
      </c>
      <c r="C262" s="43"/>
      <c r="D262" s="42"/>
      <c r="E262" s="40"/>
    </row>
    <row r="263" spans="1:5" s="35" customFormat="1" ht="15.75">
      <c r="A263" s="38" t="s">
        <v>490</v>
      </c>
      <c r="B263" s="37" t="s">
        <v>491</v>
      </c>
      <c r="C263" s="43"/>
      <c r="D263" s="42"/>
      <c r="E263" s="40"/>
    </row>
    <row r="264" spans="1:5" s="35" customFormat="1" ht="22.5">
      <c r="A264" s="38" t="s">
        <v>492</v>
      </c>
      <c r="B264" s="37" t="s">
        <v>493</v>
      </c>
      <c r="C264" s="43"/>
      <c r="D264" s="42"/>
      <c r="E264" s="40"/>
    </row>
    <row r="265" spans="1:5" s="35" customFormat="1" ht="15.75">
      <c r="A265" s="38" t="s">
        <v>494</v>
      </c>
      <c r="B265" s="37" t="s">
        <v>495</v>
      </c>
      <c r="C265" s="43"/>
      <c r="D265" s="42"/>
      <c r="E265" s="40"/>
    </row>
    <row r="266" spans="1:5" s="35" customFormat="1" ht="15.75">
      <c r="A266" s="36" t="s">
        <v>53</v>
      </c>
      <c r="B266" s="37" t="s">
        <v>496</v>
      </c>
      <c r="C266" s="80"/>
      <c r="D266" s="81">
        <v>108</v>
      </c>
      <c r="E266" s="77"/>
    </row>
    <row r="267" spans="1:5" s="35" customFormat="1" ht="15.75">
      <c r="A267" s="44" t="s">
        <v>497</v>
      </c>
      <c r="B267" s="37" t="s">
        <v>498</v>
      </c>
      <c r="C267" s="83"/>
      <c r="D267" s="72">
        <f>D184+D207+D234+D240+D266</f>
        <v>2624</v>
      </c>
      <c r="E267" s="69"/>
    </row>
    <row r="268" spans="1:5" s="35" customFormat="1" ht="16.5" thickBot="1">
      <c r="A268" s="58" t="s">
        <v>499</v>
      </c>
      <c r="B268" s="59" t="s">
        <v>500</v>
      </c>
      <c r="C268" s="84"/>
      <c r="D268" s="85">
        <f>D183+D267</f>
        <v>194703</v>
      </c>
      <c r="E268" s="86"/>
    </row>
    <row r="269" spans="1:5" ht="15.75">
      <c r="A269" s="60"/>
      <c r="B269" s="61"/>
      <c r="C269" s="62"/>
      <c r="D269" s="62"/>
      <c r="E269" s="63"/>
    </row>
    <row r="270" spans="1:5" ht="15.75">
      <c r="A270" s="64"/>
      <c r="B270" s="61"/>
      <c r="C270" s="62"/>
      <c r="D270" s="62"/>
      <c r="E270" s="63"/>
    </row>
    <row r="271" spans="1:5" ht="15.75">
      <c r="A271" s="61"/>
      <c r="B271" s="61"/>
      <c r="C271" s="62"/>
      <c r="D271" s="62"/>
      <c r="E271" s="63"/>
    </row>
    <row r="272" spans="1:5" ht="15.75">
      <c r="A272" s="103"/>
      <c r="B272" s="103"/>
      <c r="C272" s="103"/>
      <c r="D272" s="103"/>
      <c r="E272" s="103"/>
    </row>
    <row r="273" spans="1:5" ht="15.75">
      <c r="A273" s="103"/>
      <c r="B273" s="103"/>
      <c r="C273" s="103"/>
      <c r="D273" s="103"/>
      <c r="E273" s="103"/>
    </row>
  </sheetData>
  <sheetProtection/>
  <mergeCells count="10">
    <mergeCell ref="A272:E272"/>
    <mergeCell ref="A273:E273"/>
    <mergeCell ref="A1:E1"/>
    <mergeCell ref="C2:E2"/>
    <mergeCell ref="A3:A5"/>
    <mergeCell ref="B3:B5"/>
    <mergeCell ref="C3:C4"/>
    <mergeCell ref="D3:D4"/>
    <mergeCell ref="E3:E4"/>
    <mergeCell ref="C5:E5"/>
  </mergeCells>
  <printOptions/>
  <pageMargins left="0.7086614173228347" right="0.7086614173228347" top="0.5511811023622047" bottom="0.35433070866141736" header="0.31496062992125984" footer="0.31496062992125984"/>
  <pageSetup horizontalDpi="600" verticalDpi="600" orientation="portrait" paperSize="9" scale="85" r:id="rId1"/>
  <headerFooter differentFirst="1">
    <oddHeader>&amp;L&amp;"Times New Roman CE,Félkövér dőlt"Hövej Község Önkormányzata&amp;R&amp;"Times New Roman CE,Félkövér dőlt"6. b) sz. melléklet</oddHeader>
    <firstHeader>&amp;L&amp;"Times New Roman CE,Félkövér dőlt"Hövej Község Önkormányzata&amp;R&amp;"Times New Roman CE,Félkövér dőlt"6. b) sz. melléklet</first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39"/>
  <sheetViews>
    <sheetView tabSelected="1" view="pageLayout" zoomScale="120" zoomScalePageLayoutView="120" workbookViewId="0" topLeftCell="A1">
      <selection activeCell="A4" sqref="A4:C6"/>
    </sheetView>
  </sheetViews>
  <sheetFormatPr defaultColWidth="9.00390625" defaultRowHeight="12.75"/>
  <cols>
    <col min="1" max="1" width="71.125" style="5" customWidth="1"/>
    <col min="2" max="2" width="6.125" style="30" customWidth="1"/>
    <col min="3" max="3" width="18.00390625" style="4" customWidth="1"/>
    <col min="4" max="16384" width="9.375" style="4" customWidth="1"/>
  </cols>
  <sheetData>
    <row r="1" spans="1:3" ht="15.75">
      <c r="A1" s="119" t="s">
        <v>521</v>
      </c>
      <c r="B1" s="119"/>
      <c r="C1" s="119"/>
    </row>
    <row r="3" spans="2:3" ht="13.5" thickBot="1">
      <c r="B3" s="120" t="s">
        <v>519</v>
      </c>
      <c r="C3" s="120"/>
    </row>
    <row r="4" spans="1:3" s="6" customFormat="1" ht="31.5" customHeight="1">
      <c r="A4" s="124" t="s">
        <v>57</v>
      </c>
      <c r="B4" s="122" t="s">
        <v>1</v>
      </c>
      <c r="C4" s="126" t="s">
        <v>501</v>
      </c>
    </row>
    <row r="5" spans="1:3" s="6" customFormat="1" ht="12.75">
      <c r="A5" s="125"/>
      <c r="B5" s="123"/>
      <c r="C5" s="127"/>
    </row>
    <row r="6" spans="1:3" s="7" customFormat="1" ht="13.5" thickBot="1">
      <c r="A6" s="100" t="s">
        <v>3</v>
      </c>
      <c r="B6" s="101" t="s">
        <v>4</v>
      </c>
      <c r="C6" s="102" t="s">
        <v>5</v>
      </c>
    </row>
    <row r="7" spans="1:3" ht="15.75" customHeight="1">
      <c r="A7" s="8" t="s">
        <v>520</v>
      </c>
      <c r="B7" s="9" t="s">
        <v>6</v>
      </c>
      <c r="C7" s="10">
        <v>207714</v>
      </c>
    </row>
    <row r="8" spans="1:3" ht="15.75" customHeight="1">
      <c r="A8" s="11" t="s">
        <v>59</v>
      </c>
      <c r="B8" s="12" t="s">
        <v>7</v>
      </c>
      <c r="C8" s="13">
        <v>-16633</v>
      </c>
    </row>
    <row r="9" spans="1:3" ht="15.75" customHeight="1">
      <c r="A9" s="11" t="s">
        <v>83</v>
      </c>
      <c r="B9" s="12" t="s">
        <v>8</v>
      </c>
      <c r="C9" s="13"/>
    </row>
    <row r="10" spans="1:3" ht="15.75" customHeight="1">
      <c r="A10" s="14" t="s">
        <v>502</v>
      </c>
      <c r="B10" s="15" t="s">
        <v>9</v>
      </c>
      <c r="C10" s="16">
        <f>SUM(C7:C9)</f>
        <v>191081</v>
      </c>
    </row>
    <row r="11" spans="1:3" ht="15.75" customHeight="1">
      <c r="A11" s="14" t="s">
        <v>503</v>
      </c>
      <c r="B11" s="15" t="s">
        <v>10</v>
      </c>
      <c r="C11" s="16">
        <f>SUM(C12:C13)</f>
        <v>1213</v>
      </c>
    </row>
    <row r="12" spans="1:3" ht="15.75" customHeight="1">
      <c r="A12" s="11" t="s">
        <v>504</v>
      </c>
      <c r="B12" s="12" t="s">
        <v>11</v>
      </c>
      <c r="C12" s="13">
        <v>5799</v>
      </c>
    </row>
    <row r="13" spans="1:3" ht="15.75" customHeight="1">
      <c r="A13" s="11" t="s">
        <v>505</v>
      </c>
      <c r="B13" s="12" t="s">
        <v>12</v>
      </c>
      <c r="C13" s="13">
        <v>-4586</v>
      </c>
    </row>
    <row r="14" spans="1:3" ht="15.75" customHeight="1">
      <c r="A14" s="14" t="s">
        <v>506</v>
      </c>
      <c r="B14" s="15" t="s">
        <v>13</v>
      </c>
      <c r="C14" s="16">
        <f>SUM(C15:C16)</f>
        <v>0</v>
      </c>
    </row>
    <row r="15" spans="1:3" s="17" customFormat="1" ht="15.75" customHeight="1">
      <c r="A15" s="11" t="s">
        <v>516</v>
      </c>
      <c r="B15" s="12" t="s">
        <v>14</v>
      </c>
      <c r="C15" s="13"/>
    </row>
    <row r="16" spans="1:3" ht="15.75" customHeight="1">
      <c r="A16" s="11" t="s">
        <v>517</v>
      </c>
      <c r="B16" s="12" t="s">
        <v>15</v>
      </c>
      <c r="C16" s="13"/>
    </row>
    <row r="17" spans="1:3" ht="15.75" customHeight="1">
      <c r="A17" s="18" t="s">
        <v>507</v>
      </c>
      <c r="B17" s="15" t="s">
        <v>16</v>
      </c>
      <c r="C17" s="16">
        <f>C11+C14</f>
        <v>1213</v>
      </c>
    </row>
    <row r="18" spans="1:3" ht="15.75" customHeight="1">
      <c r="A18" s="19" t="s">
        <v>508</v>
      </c>
      <c r="B18" s="20" t="s">
        <v>17</v>
      </c>
      <c r="C18" s="21">
        <f>SUM(C19:C22)</f>
        <v>1035</v>
      </c>
    </row>
    <row r="19" spans="1:3" ht="15.75" customHeight="1">
      <c r="A19" s="11" t="s">
        <v>84</v>
      </c>
      <c r="B19" s="12" t="s">
        <v>18</v>
      </c>
      <c r="C19" s="13"/>
    </row>
    <row r="20" spans="1:3" ht="15.75" customHeight="1">
      <c r="A20" s="11" t="s">
        <v>85</v>
      </c>
      <c r="B20" s="12" t="s">
        <v>19</v>
      </c>
      <c r="C20" s="13"/>
    </row>
    <row r="21" spans="1:3" ht="15.75" customHeight="1">
      <c r="A21" s="11" t="s">
        <v>86</v>
      </c>
      <c r="B21" s="12" t="s">
        <v>20</v>
      </c>
      <c r="C21" s="13">
        <v>1035</v>
      </c>
    </row>
    <row r="22" spans="1:3" ht="15.75" customHeight="1">
      <c r="A22" s="11" t="s">
        <v>87</v>
      </c>
      <c r="B22" s="12" t="s">
        <v>21</v>
      </c>
      <c r="C22" s="13"/>
    </row>
    <row r="23" spans="1:3" ht="15.75" customHeight="1">
      <c r="A23" s="19" t="s">
        <v>509</v>
      </c>
      <c r="B23" s="20" t="s">
        <v>22</v>
      </c>
      <c r="C23" s="21">
        <f>C24+C25+C26+C27</f>
        <v>1159</v>
      </c>
    </row>
    <row r="24" spans="1:3" ht="15.75" customHeight="1">
      <c r="A24" s="11" t="s">
        <v>91</v>
      </c>
      <c r="B24" s="12" t="s">
        <v>23</v>
      </c>
      <c r="C24" s="13"/>
    </row>
    <row r="25" spans="1:3" ht="15.75" customHeight="1">
      <c r="A25" s="11" t="s">
        <v>92</v>
      </c>
      <c r="B25" s="12" t="s">
        <v>24</v>
      </c>
      <c r="C25" s="13">
        <v>540</v>
      </c>
    </row>
    <row r="26" spans="1:3" ht="15.75" customHeight="1">
      <c r="A26" s="11" t="s">
        <v>93</v>
      </c>
      <c r="B26" s="12" t="s">
        <v>25</v>
      </c>
      <c r="C26" s="13">
        <v>143</v>
      </c>
    </row>
    <row r="27" spans="1:3" ht="15.75" customHeight="1">
      <c r="A27" s="22" t="s">
        <v>510</v>
      </c>
      <c r="B27" s="20" t="s">
        <v>26</v>
      </c>
      <c r="C27" s="23">
        <f>SUM(C28:C31)</f>
        <v>476</v>
      </c>
    </row>
    <row r="28" spans="1:3" ht="15.75" customHeight="1">
      <c r="A28" s="24" t="s">
        <v>511</v>
      </c>
      <c r="B28" s="12" t="s">
        <v>27</v>
      </c>
      <c r="C28" s="13">
        <v>476</v>
      </c>
    </row>
    <row r="29" spans="1:3" ht="15.75" customHeight="1">
      <c r="A29" s="25" t="s">
        <v>518</v>
      </c>
      <c r="B29" s="12" t="s">
        <v>28</v>
      </c>
      <c r="C29" s="13"/>
    </row>
    <row r="30" spans="1:3" ht="15.75" customHeight="1">
      <c r="A30" s="25" t="s">
        <v>512</v>
      </c>
      <c r="B30" s="12" t="s">
        <v>29</v>
      </c>
      <c r="C30" s="13"/>
    </row>
    <row r="31" spans="1:3" ht="15.75" customHeight="1">
      <c r="A31" s="25" t="s">
        <v>522</v>
      </c>
      <c r="B31" s="12" t="s">
        <v>30</v>
      </c>
      <c r="C31" s="13"/>
    </row>
    <row r="32" spans="1:3" ht="15.75" customHeight="1">
      <c r="A32" s="87" t="s">
        <v>79</v>
      </c>
      <c r="B32" s="88" t="s">
        <v>31</v>
      </c>
      <c r="C32" s="89">
        <v>215</v>
      </c>
    </row>
    <row r="33" spans="1:3" ht="15.75" customHeight="1">
      <c r="A33" s="18" t="s">
        <v>513</v>
      </c>
      <c r="B33" s="15" t="s">
        <v>32</v>
      </c>
      <c r="C33" s="16">
        <f>C18+C23+C32</f>
        <v>2409</v>
      </c>
    </row>
    <row r="34" spans="1:3" ht="15.75" customHeight="1" thickBot="1">
      <c r="A34" s="26" t="s">
        <v>514</v>
      </c>
      <c r="B34" s="27" t="s">
        <v>33</v>
      </c>
      <c r="C34" s="28">
        <f>C10+C17+C33</f>
        <v>194703</v>
      </c>
    </row>
    <row r="35" spans="1:5" ht="15.75">
      <c r="A35" s="1"/>
      <c r="B35" s="2"/>
      <c r="C35" s="3"/>
      <c r="D35" s="3"/>
      <c r="E35" s="3"/>
    </row>
    <row r="36" spans="1:5" ht="15.75">
      <c r="A36" s="1"/>
      <c r="B36" s="2"/>
      <c r="C36" s="3"/>
      <c r="D36" s="3"/>
      <c r="E36" s="3"/>
    </row>
    <row r="37" spans="1:5" ht="15.75">
      <c r="A37" s="2"/>
      <c r="B37" s="2"/>
      <c r="C37" s="3"/>
      <c r="D37" s="3"/>
      <c r="E37" s="3"/>
    </row>
    <row r="38" spans="1:5" ht="15.75">
      <c r="A38" s="121"/>
      <c r="B38" s="121"/>
      <c r="C38" s="121"/>
      <c r="D38" s="29"/>
      <c r="E38" s="29"/>
    </row>
    <row r="39" spans="1:5" ht="15.75">
      <c r="A39" s="121"/>
      <c r="B39" s="121"/>
      <c r="C39" s="121"/>
      <c r="D39" s="29"/>
      <c r="E39" s="29"/>
    </row>
  </sheetData>
  <sheetProtection/>
  <mergeCells count="7">
    <mergeCell ref="A1:C1"/>
    <mergeCell ref="B3:C3"/>
    <mergeCell ref="A38:C38"/>
    <mergeCell ref="A39:C39"/>
    <mergeCell ref="B4:B5"/>
    <mergeCell ref="A4:A5"/>
    <mergeCell ref="C4:C5"/>
  </mergeCells>
  <printOptions horizontalCentered="1"/>
  <pageMargins left="0.5905511811023623" right="0.5905511811023623" top="1.3779527559055118" bottom="0.7874015748031497" header="0.5118110236220472" footer="0.5118110236220472"/>
  <pageSetup horizontalDpi="600" verticalDpi="600" orientation="portrait" paperSize="9" scale="90" r:id="rId1"/>
  <headerFooter alignWithMargins="0">
    <oddHeader>&amp;L&amp;"Times New Roman,Félkövér dőlt"Hövej Község Önkormányzata&amp;C&amp;"Times New Roman CE,Félkövér"
VAGYONKIMUTATÁS
a könyvviteli mérlegben értékkel szereplő forrásokról&amp;R&amp;"Times New Roman CE,Félkövér"6. b) sz. melléklet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Felhasználó</cp:lastModifiedBy>
  <cp:lastPrinted>2013-03-25T08:05:44Z</cp:lastPrinted>
  <dcterms:created xsi:type="dcterms:W3CDTF">1999-10-30T17:15:49Z</dcterms:created>
  <dcterms:modified xsi:type="dcterms:W3CDTF">2013-03-25T08:06:04Z</dcterms:modified>
  <cp:category/>
  <cp:version/>
  <cp:contentType/>
  <cp:contentStatus/>
</cp:coreProperties>
</file>